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da Express\Project Management\Joe Celento\Active Projects\Opelika, AL\Bidding Docs_Opelika, AL D7163\"/>
    </mc:Choice>
  </mc:AlternateContent>
  <xr:revisionPtr revIDLastSave="0" documentId="13_ncr:1_{A39EB881-46EE-451F-A4F4-10C3382D5B3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BID INPUT SHEET" sheetId="1" r:id="rId1"/>
    <sheet name="BID SUBMITTAL - 8190F" sheetId="2" r:id="rId2"/>
    <sheet name="Sheet3" sheetId="3" r:id="rId3"/>
  </sheets>
  <definedNames>
    <definedName name="area">'BID INPUT SHEET'!#REF!</definedName>
    <definedName name="BUILDING" localSheetId="0">'BID INPUT SHEET'!#REF!</definedName>
    <definedName name="CARPENTER">'BID INPUT SHEET'!$E$106</definedName>
    <definedName name="DEMO" localSheetId="0">'BID INPUT SHEET'!$J$107</definedName>
    <definedName name="DINING" localSheetId="0">'BID INPUT SHEET'!#REF!</definedName>
    <definedName name="DRESSING" localSheetId="0">'BID INPUT SHEET'!$J$109</definedName>
    <definedName name="ELECTRICIAN" localSheetId="0">'BID INPUT SHEET'!#REF!</definedName>
    <definedName name="FIREALARM" localSheetId="0">'BID INPUT SHEET'!$E$110</definedName>
    <definedName name="GCFEE" localSheetId="0">'BID INPUT SHEET'!$E$112</definedName>
    <definedName name="KITCHEN" localSheetId="0">'BID INPUT SHEET'!#REF!</definedName>
    <definedName name="KITTYPE" localSheetId="0">'BID INPUT SHEET'!#REF!</definedName>
    <definedName name="LABOR" localSheetId="0">'BID INPUT SHEET'!$E$107</definedName>
    <definedName name="LOCATION" localSheetId="0">'BID INPUT SHEET'!#REF!</definedName>
    <definedName name="LOTSIZE" localSheetId="0">'BID INPUT SHEET'!$I$14</definedName>
    <definedName name="NO" localSheetId="0">'BID INPUT SHEET'!$N$109</definedName>
    <definedName name="PLUMBER" localSheetId="0">'BID INPUT SHEET'!$E$105</definedName>
    <definedName name="_xlnm.Print_Area" localSheetId="0">'BID INPUT SHEET'!$A$1:$M$389</definedName>
    <definedName name="RESTROOM" localSheetId="0">'BID INPUT SHEET'!$J$106</definedName>
    <definedName name="SERVICE" localSheetId="0">'BID INPUT SHEET'!$J$105</definedName>
    <definedName name="SITEWORK" localSheetId="0">'BID INPUT SHEET'!#REF!</definedName>
    <definedName name="STOREFRONT" localSheetId="0">'BID INPUT SHEET'!$J$110</definedName>
    <definedName name="StoreType" localSheetId="0">'BID INPUT SHEET'!$E$111</definedName>
    <definedName name="SUPER" localSheetId="0">'BID INPUT SHEET'!#REF!</definedName>
    <definedName name="TAX" localSheetId="0">'BID INPUT SHEET'!#REF!</definedName>
    <definedName name="TIME" localSheetId="0">'BID INPUT SHEET'!$E$115</definedName>
    <definedName name="UNION" localSheetId="0">'BID INPUT SHEET'!#REF!</definedName>
    <definedName name="VSType">'BID INPUT SHEET'!$F$104</definedName>
    <definedName name="WALLHEIGHTS" localSheetId="0">'BID INPUT SHEET'!#REF!</definedName>
    <definedName name="width">'BID INPUT SHEET'!$J$108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5" i="2" l="1"/>
  <c r="A35" i="2"/>
  <c r="B34" i="2"/>
  <c r="A34" i="2"/>
  <c r="B16" i="2"/>
  <c r="A16" i="2"/>
  <c r="B15" i="2"/>
  <c r="A15" i="2"/>
  <c r="B14" i="2"/>
  <c r="A14" i="2"/>
  <c r="B13" i="2"/>
  <c r="A13" i="2"/>
  <c r="I11" i="1" l="1"/>
  <c r="J11" i="1" s="1"/>
  <c r="C8" i="2" s="1"/>
  <c r="I12" i="1"/>
  <c r="J12" i="1" s="1"/>
  <c r="I14" i="1"/>
  <c r="I15" i="1"/>
  <c r="I16" i="1"/>
  <c r="I17" i="1"/>
  <c r="I18" i="1"/>
  <c r="I21" i="1"/>
  <c r="I22" i="1"/>
  <c r="I23" i="1"/>
  <c r="I24" i="1"/>
  <c r="I25" i="1"/>
  <c r="I28" i="1"/>
  <c r="I29" i="1"/>
  <c r="I30" i="1"/>
  <c r="I31" i="1"/>
  <c r="I32" i="1"/>
  <c r="I33" i="1"/>
  <c r="I36" i="1"/>
  <c r="I37" i="1"/>
  <c r="J39" i="1" s="1"/>
  <c r="C14" i="2" s="1"/>
  <c r="I38" i="1"/>
  <c r="I41" i="1"/>
  <c r="I42" i="1"/>
  <c r="I45" i="1"/>
  <c r="I46" i="1"/>
  <c r="I47" i="1"/>
  <c r="I48" i="1"/>
  <c r="I52" i="1"/>
  <c r="I53" i="1"/>
  <c r="I54" i="1"/>
  <c r="I55" i="1"/>
  <c r="I56" i="1"/>
  <c r="I57" i="1"/>
  <c r="I58" i="1"/>
  <c r="I59" i="1"/>
  <c r="I60" i="1"/>
  <c r="I61" i="1"/>
  <c r="I64" i="1"/>
  <c r="I65" i="1"/>
  <c r="I66" i="1"/>
  <c r="I67" i="1"/>
  <c r="I68" i="1"/>
  <c r="I69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7" i="1"/>
  <c r="J87" i="1" s="1"/>
  <c r="C19" i="2" s="1"/>
  <c r="I96" i="1"/>
  <c r="I97" i="1"/>
  <c r="I98" i="1"/>
  <c r="I99" i="1"/>
  <c r="I100" i="1"/>
  <c r="I101" i="1"/>
  <c r="I102" i="1"/>
  <c r="I103" i="1"/>
  <c r="I104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21" i="1"/>
  <c r="I122" i="1"/>
  <c r="I123" i="1"/>
  <c r="I124" i="1"/>
  <c r="I125" i="1"/>
  <c r="I126" i="1"/>
  <c r="I127" i="1"/>
  <c r="I128" i="1"/>
  <c r="I129" i="1"/>
  <c r="I130" i="1"/>
  <c r="I131" i="1"/>
  <c r="I134" i="1"/>
  <c r="I135" i="1"/>
  <c r="I136" i="1"/>
  <c r="I137" i="1"/>
  <c r="I138" i="1"/>
  <c r="I142" i="1"/>
  <c r="I143" i="1"/>
  <c r="I144" i="1"/>
  <c r="I145" i="1"/>
  <c r="I146" i="1"/>
  <c r="I148" i="1"/>
  <c r="I149" i="1"/>
  <c r="I153" i="1"/>
  <c r="I154" i="1"/>
  <c r="I155" i="1"/>
  <c r="I156" i="1"/>
  <c r="I157" i="1"/>
  <c r="I158" i="1"/>
  <c r="I160" i="1"/>
  <c r="I161" i="1"/>
  <c r="I162" i="1"/>
  <c r="I163" i="1"/>
  <c r="I164" i="1"/>
  <c r="I165" i="1"/>
  <c r="I166" i="1"/>
  <c r="I170" i="1"/>
  <c r="I171" i="1"/>
  <c r="I173" i="1"/>
  <c r="I174" i="1"/>
  <c r="I175" i="1"/>
  <c r="I176" i="1"/>
  <c r="I177" i="1"/>
  <c r="I180" i="1"/>
  <c r="I181" i="1"/>
  <c r="I182" i="1"/>
  <c r="I183" i="1"/>
  <c r="I184" i="1"/>
  <c r="I185" i="1"/>
  <c r="I189" i="1"/>
  <c r="I190" i="1"/>
  <c r="I192" i="1"/>
  <c r="I193" i="1"/>
  <c r="I195" i="1"/>
  <c r="I196" i="1"/>
  <c r="I197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2" i="1"/>
  <c r="I213" i="1"/>
  <c r="I214" i="1"/>
  <c r="I216" i="1"/>
  <c r="I217" i="1"/>
  <c r="I218" i="1"/>
  <c r="I219" i="1"/>
  <c r="I220" i="1"/>
  <c r="I221" i="1"/>
  <c r="I223" i="1"/>
  <c r="I224" i="1"/>
  <c r="I225" i="1"/>
  <c r="I226" i="1"/>
  <c r="I227" i="1"/>
  <c r="I228" i="1"/>
  <c r="I229" i="1"/>
  <c r="I232" i="1"/>
  <c r="J233" i="1" s="1"/>
  <c r="C31" i="2" s="1"/>
  <c r="I235" i="1"/>
  <c r="I236" i="1"/>
  <c r="I237" i="1"/>
  <c r="I238" i="1"/>
  <c r="J241" i="1" s="1"/>
  <c r="C32" i="2" s="1"/>
  <c r="I239" i="1"/>
  <c r="I240" i="1"/>
  <c r="I243" i="1"/>
  <c r="I244" i="1"/>
  <c r="I245" i="1"/>
  <c r="I246" i="1"/>
  <c r="I247" i="1"/>
  <c r="I248" i="1"/>
  <c r="I249" i="1"/>
  <c r="I250" i="1"/>
  <c r="I251" i="1"/>
  <c r="I254" i="1"/>
  <c r="I255" i="1"/>
  <c r="I256" i="1"/>
  <c r="I259" i="1"/>
  <c r="I260" i="1"/>
  <c r="I261" i="1"/>
  <c r="I264" i="1"/>
  <c r="I265" i="1"/>
  <c r="I266" i="1"/>
  <c r="I267" i="1"/>
  <c r="I268" i="1"/>
  <c r="I269" i="1"/>
  <c r="I272" i="1"/>
  <c r="I273" i="1"/>
  <c r="I274" i="1"/>
  <c r="I275" i="1"/>
  <c r="I278" i="1"/>
  <c r="I279" i="1"/>
  <c r="I280" i="1"/>
  <c r="I281" i="1"/>
  <c r="I282" i="1"/>
  <c r="I283" i="1"/>
  <c r="I284" i="1"/>
  <c r="I285" i="1"/>
  <c r="I286" i="1"/>
  <c r="I287" i="1"/>
  <c r="I289" i="1"/>
  <c r="I290" i="1"/>
  <c r="I293" i="1"/>
  <c r="I294" i="1"/>
  <c r="I295" i="1"/>
  <c r="I296" i="1"/>
  <c r="I299" i="1"/>
  <c r="I300" i="1"/>
  <c r="I303" i="1"/>
  <c r="I304" i="1"/>
  <c r="I306" i="1"/>
  <c r="J306" i="1" s="1"/>
  <c r="C42" i="2" s="1"/>
  <c r="I308" i="1"/>
  <c r="I309" i="1"/>
  <c r="I310" i="1"/>
  <c r="I311" i="1"/>
  <c r="I312" i="1"/>
  <c r="I313" i="1"/>
  <c r="I316" i="1"/>
  <c r="I317" i="1"/>
  <c r="I318" i="1"/>
  <c r="I319" i="1"/>
  <c r="I320" i="1"/>
  <c r="I322" i="1"/>
  <c r="I323" i="1"/>
  <c r="I324" i="1"/>
  <c r="I325" i="1"/>
  <c r="I326" i="1"/>
  <c r="I327" i="1"/>
  <c r="I328" i="1"/>
  <c r="I329" i="1"/>
  <c r="I330" i="1"/>
  <c r="I332" i="1"/>
  <c r="I333" i="1"/>
  <c r="I334" i="1"/>
  <c r="I335" i="1"/>
  <c r="I336" i="1"/>
  <c r="I337" i="1"/>
  <c r="I340" i="1"/>
  <c r="I341" i="1"/>
  <c r="I344" i="1"/>
  <c r="I345" i="1"/>
  <c r="I346" i="1"/>
  <c r="I347" i="1"/>
  <c r="I348" i="1"/>
  <c r="I349" i="1"/>
  <c r="I350" i="1"/>
  <c r="I352" i="1"/>
  <c r="I353" i="1"/>
  <c r="I354" i="1"/>
  <c r="I355" i="1"/>
  <c r="I357" i="1"/>
  <c r="I358" i="1"/>
  <c r="I360" i="1"/>
  <c r="I361" i="1"/>
  <c r="I362" i="1"/>
  <c r="I363" i="1"/>
  <c r="I365" i="1"/>
  <c r="I366" i="1"/>
  <c r="I368" i="1"/>
  <c r="I371" i="1"/>
  <c r="I372" i="1"/>
  <c r="I373" i="1"/>
  <c r="I374" i="1"/>
  <c r="I375" i="1"/>
  <c r="I378" i="1"/>
  <c r="I379" i="1"/>
  <c r="I380" i="1"/>
  <c r="I381" i="1"/>
  <c r="I382" i="1"/>
  <c r="I383" i="1"/>
  <c r="I384" i="1"/>
  <c r="I386" i="1"/>
  <c r="J386" i="1" s="1"/>
  <c r="C48" i="2" s="1"/>
  <c r="I387" i="1"/>
  <c r="J387" i="1" s="1"/>
  <c r="C49" i="2" s="1"/>
  <c r="B2" i="2"/>
  <c r="E2" i="2"/>
  <c r="B3" i="2"/>
  <c r="E3" i="2"/>
  <c r="B4" i="2"/>
  <c r="E8" i="2" s="1"/>
  <c r="E4" i="2"/>
  <c r="A8" i="2"/>
  <c r="B8" i="2"/>
  <c r="A9" i="2"/>
  <c r="B9" i="2"/>
  <c r="A10" i="2"/>
  <c r="B10" i="2"/>
  <c r="E10" i="2"/>
  <c r="F10" i="2"/>
  <c r="A11" i="2"/>
  <c r="B11" i="2"/>
  <c r="E11" i="2"/>
  <c r="F11" i="2"/>
  <c r="A12" i="2"/>
  <c r="B12" i="2"/>
  <c r="E12" i="2"/>
  <c r="F12" i="2"/>
  <c r="E13" i="2"/>
  <c r="F13" i="2"/>
  <c r="E14" i="2"/>
  <c r="F14" i="2"/>
  <c r="E16" i="2"/>
  <c r="F16" i="2"/>
  <c r="A17" i="2"/>
  <c r="B17" i="2"/>
  <c r="E17" i="2"/>
  <c r="F17" i="2"/>
  <c r="A18" i="2"/>
  <c r="B18" i="2"/>
  <c r="E18" i="2"/>
  <c r="F18" i="2"/>
  <c r="A19" i="2"/>
  <c r="B19" i="2"/>
  <c r="A22" i="2"/>
  <c r="B22" i="2"/>
  <c r="A23" i="2"/>
  <c r="B23" i="2"/>
  <c r="E23" i="2"/>
  <c r="F23" i="2"/>
  <c r="A24" i="2"/>
  <c r="B24" i="2"/>
  <c r="E24" i="2"/>
  <c r="F24" i="2"/>
  <c r="A25" i="2"/>
  <c r="B25" i="2"/>
  <c r="E25" i="2"/>
  <c r="F25" i="2"/>
  <c r="A26" i="2"/>
  <c r="B26" i="2"/>
  <c r="E26" i="2"/>
  <c r="F26" i="2"/>
  <c r="A27" i="2"/>
  <c r="B27" i="2"/>
  <c r="E27" i="2"/>
  <c r="F27" i="2"/>
  <c r="A28" i="2"/>
  <c r="B28" i="2"/>
  <c r="E28" i="2"/>
  <c r="F28" i="2"/>
  <c r="A29" i="2"/>
  <c r="B29" i="2"/>
  <c r="E29" i="2"/>
  <c r="F29" i="2"/>
  <c r="A30" i="2"/>
  <c r="B30" i="2"/>
  <c r="E30" i="2"/>
  <c r="F30" i="2"/>
  <c r="A31" i="2"/>
  <c r="B31" i="2"/>
  <c r="E31" i="2"/>
  <c r="F31" i="2"/>
  <c r="A32" i="2"/>
  <c r="B32" i="2"/>
  <c r="E32" i="2"/>
  <c r="F32" i="2"/>
  <c r="A33" i="2"/>
  <c r="B33" i="2"/>
  <c r="E33" i="2"/>
  <c r="F33" i="2"/>
  <c r="E34" i="2"/>
  <c r="F34" i="2"/>
  <c r="E35" i="2"/>
  <c r="F35" i="2"/>
  <c r="A36" i="2"/>
  <c r="B36" i="2"/>
  <c r="E36" i="2"/>
  <c r="F36" i="2"/>
  <c r="A37" i="2"/>
  <c r="B37" i="2"/>
  <c r="E37" i="2"/>
  <c r="F37" i="2"/>
  <c r="A38" i="2"/>
  <c r="B38" i="2"/>
  <c r="E38" i="2"/>
  <c r="F38" i="2"/>
  <c r="A39" i="2"/>
  <c r="B39" i="2"/>
  <c r="E39" i="2"/>
  <c r="F39" i="2"/>
  <c r="A40" i="2"/>
  <c r="B40" i="2"/>
  <c r="E40" i="2"/>
  <c r="F40" i="2"/>
  <c r="A41" i="2"/>
  <c r="B41" i="2"/>
  <c r="E41" i="2"/>
  <c r="F41" i="2"/>
  <c r="A42" i="2"/>
  <c r="B42" i="2"/>
  <c r="E42" i="2"/>
  <c r="F42" i="2"/>
  <c r="A43" i="2"/>
  <c r="B43" i="2"/>
  <c r="E43" i="2"/>
  <c r="F43" i="2"/>
  <c r="A44" i="2"/>
  <c r="B44" i="2"/>
  <c r="E44" i="2"/>
  <c r="F44" i="2"/>
  <c r="A45" i="2"/>
  <c r="B45" i="2"/>
  <c r="E45" i="2"/>
  <c r="F45" i="2"/>
  <c r="A46" i="2"/>
  <c r="B46" i="2"/>
  <c r="E46" i="2"/>
  <c r="F46" i="2"/>
  <c r="A47" i="2"/>
  <c r="B47" i="2"/>
  <c r="E47" i="2"/>
  <c r="F47" i="2"/>
  <c r="A48" i="2"/>
  <c r="B48" i="2"/>
  <c r="A49" i="2"/>
  <c r="B49" i="2"/>
  <c r="C54" i="2"/>
  <c r="J262" i="1" l="1"/>
  <c r="C34" i="2" s="1"/>
  <c r="J297" i="1"/>
  <c r="C39" i="2" s="1"/>
  <c r="J376" i="1"/>
  <c r="C46" i="2" s="1"/>
  <c r="J338" i="1"/>
  <c r="C44" i="2" s="1"/>
  <c r="J301" i="1"/>
  <c r="C40" i="2" s="1"/>
  <c r="J276" i="1"/>
  <c r="C37" i="2" s="1"/>
  <c r="J186" i="1"/>
  <c r="C29" i="2" s="1"/>
  <c r="J167" i="1"/>
  <c r="C27" i="2" s="1"/>
  <c r="J139" i="1"/>
  <c r="C25" i="2" s="1"/>
  <c r="J70" i="1"/>
  <c r="C17" i="2" s="1"/>
  <c r="J19" i="1"/>
  <c r="C10" i="2" s="1"/>
  <c r="H288" i="1"/>
  <c r="I288" i="1" s="1"/>
  <c r="J291" i="1" s="1"/>
  <c r="C38" i="2" s="1"/>
  <c r="J385" i="1"/>
  <c r="C47" i="2" s="1"/>
  <c r="J369" i="1"/>
  <c r="C45" i="2" s="1"/>
  <c r="J257" i="1"/>
  <c r="C35" i="2" s="1"/>
  <c r="J43" i="1"/>
  <c r="J34" i="1"/>
  <c r="C12" i="2" s="1"/>
  <c r="J314" i="1"/>
  <c r="C43" i="2" s="1"/>
  <c r="J305" i="1"/>
  <c r="C41" i="2" s="1"/>
  <c r="J270" i="1"/>
  <c r="C36" i="2" s="1"/>
  <c r="J252" i="1"/>
  <c r="C33" i="2" s="1"/>
  <c r="J230" i="1"/>
  <c r="C30" i="2" s="1"/>
  <c r="J178" i="1"/>
  <c r="C28" i="2" s="1"/>
  <c r="J150" i="1"/>
  <c r="C26" i="2" s="1"/>
  <c r="J132" i="1"/>
  <c r="C24" i="2" s="1"/>
  <c r="J119" i="1"/>
  <c r="C23" i="2" s="1"/>
  <c r="J105" i="1"/>
  <c r="J86" i="1"/>
  <c r="C18" i="2" s="1"/>
  <c r="J62" i="1"/>
  <c r="C15" i="2" s="1"/>
  <c r="J49" i="1"/>
  <c r="C16" i="2" s="1"/>
  <c r="J26" i="1"/>
  <c r="C11" i="2" s="1"/>
  <c r="C9" i="2"/>
  <c r="C22" i="2"/>
  <c r="E48" i="2"/>
  <c r="E22" i="2"/>
  <c r="E9" i="2"/>
  <c r="C13" i="2" l="1"/>
  <c r="C20" i="2" s="1"/>
  <c r="C50" i="2"/>
  <c r="J388" i="1"/>
  <c r="J88" i="1"/>
  <c r="C52" i="2" l="1"/>
</calcChain>
</file>

<file path=xl/sharedStrings.xml><?xml version="1.0" encoding="utf-8"?>
<sst xmlns="http://schemas.openxmlformats.org/spreadsheetml/2006/main" count="754" uniqueCount="439">
  <si>
    <t>20.</t>
  </si>
  <si>
    <t>GENERAL REQUIREMENTS</t>
  </si>
  <si>
    <t>GENERAL CONDITIONS - ALLOWANCE</t>
  </si>
  <si>
    <t>LS</t>
  </si>
  <si>
    <t>CONSTRUCTION INSURANCE</t>
  </si>
  <si>
    <t>PCT</t>
  </si>
  <si>
    <t>SUPERVISION</t>
  </si>
  <si>
    <t>WKS</t>
  </si>
  <si>
    <t xml:space="preserve">TEMPORARY UTILITIES,TELEPHONE   </t>
  </si>
  <si>
    <t>MOS</t>
  </si>
  <si>
    <t>TEMPORARY FACILITIES, Storage, Toilet, Fence</t>
  </si>
  <si>
    <t>FENCE</t>
  </si>
  <si>
    <t>LF</t>
  </si>
  <si>
    <t>FINAL CLEAN-UP</t>
  </si>
  <si>
    <t>GENERAL LABOR/CLEAN-UP</t>
  </si>
  <si>
    <t>HRS</t>
  </si>
  <si>
    <t>DUMPSTER SERVICE</t>
  </si>
  <si>
    <t>LD</t>
  </si>
  <si>
    <t xml:space="preserve"> </t>
  </si>
  <si>
    <t>INTERIOR DEMOLITION</t>
  </si>
  <si>
    <t>GENERAL DEMOLITION - BY TOTAL SF</t>
  </si>
  <si>
    <t>SF</t>
  </si>
  <si>
    <t>CERAMIC OR QUARRY FLOOR TILE</t>
  </si>
  <si>
    <t>ACOUSTICAL TILE CEILING</t>
  </si>
  <si>
    <t>DEMOLITION - STUD WALLS/DRYWALL</t>
  </si>
  <si>
    <t>DEMOLITION - ELECTRICAL</t>
  </si>
  <si>
    <t>GENERAL DEMOLITION LABOR</t>
  </si>
  <si>
    <t>CONCRETE SAWCUTTING 4"</t>
  </si>
  <si>
    <t>CONCRETE CORING - PER CORE - 3" TO 6"</t>
  </si>
  <si>
    <t>EA</t>
  </si>
  <si>
    <t>CONCRETE CORING - PER CORE - 11"</t>
  </si>
  <si>
    <t>CONCRETE  REMOVAL</t>
  </si>
  <si>
    <t>HAZARDOUS MATERIAL ABATEMENT</t>
  </si>
  <si>
    <t>BID</t>
  </si>
  <si>
    <t>CONCRETE</t>
  </si>
  <si>
    <t>FOOTINGS - LABOR</t>
  </si>
  <si>
    <t>FOOTINGS - MATERIAL</t>
  </si>
  <si>
    <t>CY</t>
  </si>
  <si>
    <t>COLUMNS/WALLS - LABOR</t>
  </si>
  <si>
    <t>COLUMNS/WALLS - MATERIALS</t>
  </si>
  <si>
    <t>SLAB ON GRADE - PATCH/REPAIR</t>
  </si>
  <si>
    <t>SLAB ON GRADE-LABOR</t>
  </si>
  <si>
    <t>SLAB ON GRADE-MATERIAL</t>
  </si>
  <si>
    <t>REINFORCING - MESH</t>
  </si>
  <si>
    <t>REINFORCING - BAR</t>
  </si>
  <si>
    <t>SLEEVE &amp; GROUT CORES</t>
  </si>
  <si>
    <t>SOIL TREATMENT - TERMITE</t>
  </si>
  <si>
    <t>MASONRY</t>
  </si>
  <si>
    <t>UNIT MASONRY - CMU</t>
  </si>
  <si>
    <t>FSF</t>
  </si>
  <si>
    <t>UNIT MASONRY - GLASS BLOCK</t>
  </si>
  <si>
    <t>VENEER BRICK</t>
  </si>
  <si>
    <t>STONE MASONRYWALLS</t>
  </si>
  <si>
    <t>REINFORCING</t>
  </si>
  <si>
    <t>METALS</t>
  </si>
  <si>
    <t>METALS - STRUCTURAL</t>
  </si>
  <si>
    <t>STRUCTURAL METAL</t>
  </si>
  <si>
    <t>STRUCTURAL METAL - REINFORCING</t>
  </si>
  <si>
    <t>ROLLING GRILLE SUPPORTS</t>
  </si>
  <si>
    <t>MISC. METALS</t>
  </si>
  <si>
    <t>FLASHINGS</t>
  </si>
  <si>
    <t>METALS - STAINLESS STEEL</t>
  </si>
  <si>
    <t xml:space="preserve">S.S. WALL PANEL </t>
  </si>
  <si>
    <t>S.S. MISC.</t>
  </si>
  <si>
    <t>WOOD &amp; PLASTIC</t>
  </si>
  <si>
    <t>CARPENTER - ROUGH</t>
  </si>
  <si>
    <t>MISC. CARPENTER - LABOR</t>
  </si>
  <si>
    <t>MISC. CARPENTER - MATERIAL</t>
  </si>
  <si>
    <t>ROUGH CARPENTER - SUBCONTRACT</t>
  </si>
  <si>
    <t>ROUGH CARPENTER - LABOR</t>
  </si>
  <si>
    <t>ROUGH CARPENTER - MATERIAL</t>
  </si>
  <si>
    <t>ROOF TRUSSES</t>
  </si>
  <si>
    <t>CARPENTER - FINISH/MILLWORK</t>
  </si>
  <si>
    <t>FINISH CARPENTER - LABOR</t>
  </si>
  <si>
    <t>HR</t>
  </si>
  <si>
    <t>FINISH CARPENTER - MATERIAL</t>
  </si>
  <si>
    <t>ARCHITECTURAL WOODWORK</t>
  </si>
  <si>
    <t>INTERIOR FINISH CARPENTER</t>
  </si>
  <si>
    <t>WALL TRIM &amp; CHAIR RAIL (L&amp;M)</t>
  </si>
  <si>
    <t>DIVIDER WALL TOP CAP (L&amp;M)</t>
  </si>
  <si>
    <t xml:space="preserve">SOLID SURFACE MATERIAL </t>
  </si>
  <si>
    <t>THERMAL &amp; MOISTURE PROTECT.</t>
  </si>
  <si>
    <t>TMP - WATERPROOFING</t>
  </si>
  <si>
    <t>WATERPROOFING WALLS</t>
  </si>
  <si>
    <t>lf</t>
  </si>
  <si>
    <t>CAULKING &amp; SEALANT</t>
  </si>
  <si>
    <t>TMP - INSULATION</t>
  </si>
  <si>
    <t>INSULATION (BATT.) - R - 11</t>
  </si>
  <si>
    <t>INSULATION (BATT.) - R - 19</t>
  </si>
  <si>
    <t>INSULATION (BATT.) - R - 30</t>
  </si>
  <si>
    <t>INSULATION (RIDGED) - R8.1- 1 RIGID/2"</t>
  </si>
  <si>
    <t>INSULATION 2-1/2" FIRE RATED</t>
  </si>
  <si>
    <t>ROOFING</t>
  </si>
  <si>
    <t>ROOFING CURBS</t>
  </si>
  <si>
    <t>ROOFING - CONC. ROOF TILE</t>
  </si>
  <si>
    <t>SQ</t>
  </si>
  <si>
    <t>ROOFING - BUILT-UP</t>
  </si>
  <si>
    <t>ROOFING SHEETMETAL FLASHING</t>
  </si>
  <si>
    <t>ROOFING SHEETMETAL OTHERS</t>
  </si>
  <si>
    <t>DOORS/WINDOWS/HARDWARE</t>
  </si>
  <si>
    <t>DWH - HOLLOW METAL DOORS</t>
  </si>
  <si>
    <t>3'0" x 7'0" H.M. DOOR SET (20 MIN)</t>
  </si>
  <si>
    <t>3'0" x 7'0" H.M. DOOR SET (1 HR)</t>
  </si>
  <si>
    <t>DWH - WOOD DOORS</t>
  </si>
  <si>
    <t>3'0" x 7'0" S/C STN GRDE BIRCH (20 M)</t>
  </si>
  <si>
    <t>3'0" x 7'0" S/C STN GRDE BIRCH (1 HR)</t>
  </si>
  <si>
    <t>DWH - METAL FRAMES</t>
  </si>
  <si>
    <t>FRAME - H.M. 3'0"X7'0" (1HR) KD</t>
  </si>
  <si>
    <t>FRAME - H.M. 3'0"X7'0" (1HR) WELDED</t>
  </si>
  <si>
    <t>FRAME - TIMELY 3'0"X7'0" (1HR)</t>
  </si>
  <si>
    <t>DWH - DOOR HARDWARE</t>
  </si>
  <si>
    <t>EXTERIOR LOCKSET - LEVER - SCHLAGE</t>
  </si>
  <si>
    <t>PRIVACY LOCKSET - LEVER - SCHLAGE</t>
  </si>
  <si>
    <t>PASSAGE SET - LEVER - SCHLAGE</t>
  </si>
  <si>
    <t>DEAD BOLT LOCK - SCHLAGE</t>
  </si>
  <si>
    <t>PANIC DEVICE - VON DUPRIN</t>
  </si>
  <si>
    <t>CLOSER - INTERIOR - GENERIC</t>
  </si>
  <si>
    <t>HINGES - 1 1/2 PAIR</t>
  </si>
  <si>
    <t>PUSH-PULL HANDLE</t>
  </si>
  <si>
    <t>VIEWER</t>
  </si>
  <si>
    <t>WALL STOP</t>
  </si>
  <si>
    <t>KICK PLATE - STAINLESS STEEL</t>
  </si>
  <si>
    <t>SALES TAXES ON MATERIALS</t>
  </si>
  <si>
    <t>Roll-Up Doors or Grille</t>
  </si>
  <si>
    <t>ROLLING GRILLE - MOTOR OPERATOR 12' H</t>
  </si>
  <si>
    <t>ROLL-UP SECURITY GRILLE</t>
  </si>
  <si>
    <t>TRASH ENCLOSURE GATE</t>
  </si>
  <si>
    <t xml:space="preserve">Elision Swing Door </t>
  </si>
  <si>
    <t>35 x 78-1/4 D.A. Solid Core Metal Clad Gasket Door</t>
  </si>
  <si>
    <t>35 x 82-1/4 D.A. Solid Core Metal Clad Gasket Door</t>
  </si>
  <si>
    <t>Stainless Steel Door Frame 36" x 80 or 36" x 84"</t>
  </si>
  <si>
    <t>17-1/4 x 26 D.A. aluminum doors, 140-4 hardware</t>
  </si>
  <si>
    <t>Deadbolt Lock installed Extra</t>
  </si>
  <si>
    <t>Freight &amp; Installation</t>
  </si>
  <si>
    <t>DWH - WINDOWS/GLAZING</t>
  </si>
  <si>
    <t>WINDOWS - TEMP. GLASS/ALUM. FRAME</t>
  </si>
  <si>
    <t>MIRRORS - 1/4" PLATE/POLISHED EDGE</t>
  </si>
  <si>
    <t>STOREFRONT ANOD. FRAME/GLASS</t>
  </si>
  <si>
    <t>STOREFRONT PWDR COAT FRME/GLASS</t>
  </si>
  <si>
    <t>STOREFRONT - vestibule</t>
  </si>
  <si>
    <t>STOREFRONT - DOORS - ENTRANCE</t>
  </si>
  <si>
    <t>PR</t>
  </si>
  <si>
    <t>STOREFRONT - DOORS - EXIT</t>
  </si>
  <si>
    <t>STUCCO/PLASTER</t>
  </si>
  <si>
    <t>STUCCO/LATH AND PLASTER/3 COAT</t>
  </si>
  <si>
    <t>DRYWALL</t>
  </si>
  <si>
    <t>DRYWALL - FINISHED/NO FRAMING</t>
  </si>
  <si>
    <t>S. STUDS &amp; DRYWALL - 2 SIDES</t>
  </si>
  <si>
    <t>S. STUDS &amp; DRYWALL - 1 SIDE</t>
  </si>
  <si>
    <t>DRYWALL CEILING</t>
  </si>
  <si>
    <t>DRYWALL - B. I. FIRE RATED CHASES</t>
  </si>
  <si>
    <t>DRYWALL - SOFFITS/TRAY SLIDE</t>
  </si>
  <si>
    <t>TILE - QUARRY - FLOOR</t>
  </si>
  <si>
    <t>TILE - QUARRY - COVE BASE</t>
  </si>
  <si>
    <t>TILE - PORCELAIN 12" X 12" - DINING</t>
  </si>
  <si>
    <t>TILE - PORCELAIN - COVE BASE</t>
  </si>
  <si>
    <t>TILE - PORCELAIN 12" X 12" - RESTROOM</t>
  </si>
  <si>
    <t>TILE - WALL CERAMIC - SERVERY AREA</t>
  </si>
  <si>
    <t>TILE - WALL CERAMIC - RESTROOMS</t>
  </si>
  <si>
    <t>TILE - WALL CERAMIC - DINING AREA</t>
  </si>
  <si>
    <t>VINYL COMPOSITION TILE</t>
  </si>
  <si>
    <t>VINYL BASE</t>
  </si>
  <si>
    <t>CARPET - ALLOWANCE (L&amp;M)</t>
  </si>
  <si>
    <t>SY</t>
  </si>
  <si>
    <t>SUSP. GRID CEILING - VINYL - KITCHEN</t>
  </si>
  <si>
    <t>SUSP. GRID CEILING - DINING/SERVERY</t>
  </si>
  <si>
    <t>SPECIAL SUSPENDED CEILINGS</t>
  </si>
  <si>
    <t>SUSPENDED CEILING SYSTEM</t>
  </si>
  <si>
    <t>PAINTING</t>
  </si>
  <si>
    <t>PAINTING - BUILDING SF ALLOWANCE</t>
  </si>
  <si>
    <t>PAINTING - DRESSING ROOM</t>
  </si>
  <si>
    <t>PAINTING - WALLS - DINING</t>
  </si>
  <si>
    <t>PAINTING - DOORS/FRAMES</t>
  </si>
  <si>
    <t>PAINTING - EXTERIOR BUILDING</t>
  </si>
  <si>
    <t>WALL/WINDOW  COVERING</t>
  </si>
  <si>
    <t>VINYL WALL COVERINGS - ALLOWANCE</t>
  </si>
  <si>
    <t>WINDOW BLINDS</t>
  </si>
  <si>
    <t>WINDOW TINT</t>
  </si>
  <si>
    <t>PREFINISHED PANELS/FRP</t>
  </si>
  <si>
    <t>SPECIALTIES - RESTROOM ACC.</t>
  </si>
  <si>
    <t>TOILET PARTITIONS - SET OF THREE</t>
  </si>
  <si>
    <t>GRAB BARS 36"</t>
  </si>
  <si>
    <t>GRAB BARS 42"</t>
  </si>
  <si>
    <t>RECESSED TOWEL DISP/WASTE RECEPT.</t>
  </si>
  <si>
    <t>CHANNEL FRAME MIRROR</t>
  </si>
  <si>
    <t>COMBINATION SOAP DISPENSER/SHELF</t>
  </si>
  <si>
    <t>MILTI-ROLL TP DISPENSER</t>
  </si>
  <si>
    <t>RECESSED TOILET COVER DISPENSER</t>
  </si>
  <si>
    <t>TOILET SEAT COVER DISP/TP/DISPOSAL</t>
  </si>
  <si>
    <t>ABOVE UNIT - TWO SIDED</t>
  </si>
  <si>
    <t>SALES TAXES</t>
  </si>
  <si>
    <t>SPECIALTIES - INSTALLATION</t>
  </si>
  <si>
    <t>CARPENTER - INSTALLATION LABOR</t>
  </si>
  <si>
    <t>EQUIPMENT INSTALLATION</t>
  </si>
  <si>
    <t>WALK-IN COOLER INSTALLATION</t>
  </si>
  <si>
    <t>WALK-IN FREEZER INSTALLATION</t>
  </si>
  <si>
    <t>EQUIPMENT UNLOADING &amp; PLACING</t>
  </si>
  <si>
    <t>FURNISHING</t>
  </si>
  <si>
    <t>FURNITURE  INSTALLATION</t>
  </si>
  <si>
    <t>AWNING</t>
  </si>
  <si>
    <t>SET</t>
  </si>
  <si>
    <t>SPECIAL CONSTRUCTION</t>
  </si>
  <si>
    <t>CONVEYING SYSTEM</t>
  </si>
  <si>
    <t>FIRE PROTECTION</t>
  </si>
  <si>
    <t xml:space="preserve">FIRE PROTECTION MAIN </t>
  </si>
  <si>
    <t>FIRE PROTECTION - DROPS ONLY</t>
  </si>
  <si>
    <t>FIRE PROTECTION - EXHAUST DUCT</t>
  </si>
  <si>
    <t>FIRE PROTECTION - EXTINGUISHERS</t>
  </si>
  <si>
    <t>FIRE PROTECTION - FIRE ALARM ALLOW.</t>
  </si>
  <si>
    <t>ANSUL SYSTEM - HOOD - WALL MOUNT.</t>
  </si>
  <si>
    <t>PLUMBING</t>
  </si>
  <si>
    <t>PLUMBING - STANDARD ALLOWANCE</t>
  </si>
  <si>
    <t>GREASE INTERCEPTOR - 40#</t>
  </si>
  <si>
    <t>GREASE INTERCEPTOR - 50#</t>
  </si>
  <si>
    <t>GREASE INTERCEPTOR - BIG DIPPER</t>
  </si>
  <si>
    <t>GREASE TRAP - EXTERIOR 1000 GALLON</t>
  </si>
  <si>
    <t>PLUMBING - GAS SERVICE</t>
  </si>
  <si>
    <t>GAS PIPE - THREADED 2" - W/HANGERS</t>
  </si>
  <si>
    <t>GAS PIPE - THREADED 2-1/2" W/HANGERS</t>
  </si>
  <si>
    <t>GAS PIPE - THREADED 3" W/HANGERS</t>
  </si>
  <si>
    <t>GAS PIPE - WELDED 2" W/HANGERS</t>
  </si>
  <si>
    <t>GAS PIPE - WELDED 2-1/2" W/HANGERS</t>
  </si>
  <si>
    <t>GAS PIPE - WELDED 3" W/HANGERS</t>
  </si>
  <si>
    <t>GAS VALVE - 1"</t>
  </si>
  <si>
    <t>GAS VALVE - 2"</t>
  </si>
  <si>
    <t>GAS VALVE - 3" "AGA" APPROVED</t>
  </si>
  <si>
    <t>PLUMBING - FIXTURES W/ROUGH</t>
  </si>
  <si>
    <t>RESTROOM PER FIXTURE ALLOWANCE</t>
  </si>
  <si>
    <t>WATER CLOSET - FLOOR MOUNTED</t>
  </si>
  <si>
    <t>URINAL - WALL HUNG/SELF CLOSE VALVE</t>
  </si>
  <si>
    <t>RESTROOM SINK W./TRIM</t>
  </si>
  <si>
    <t>FLOOR SINK W/GRATE</t>
  </si>
  <si>
    <t>FLOOR CLEAN OUT</t>
  </si>
  <si>
    <t>HVAC - COMPLETE SYSTEM PER SF</t>
  </si>
  <si>
    <t>HVAC - COMPLETE SYSTEM PER TON/SF</t>
  </si>
  <si>
    <t>TON</t>
  </si>
  <si>
    <t>HVAC - DUCTS &amp; REGISTERS ONLY</t>
  </si>
  <si>
    <t>H.V.A.C. - DUCTWORK/REGISTERS</t>
  </si>
  <si>
    <t>20" DUCT PERIMETER - 22 GA. GAL.</t>
  </si>
  <si>
    <t>40" DUCT PERIMETER - 22 GA. GAL.</t>
  </si>
  <si>
    <t>80" DUCT PERIMETER - 22 GA. GAL.</t>
  </si>
  <si>
    <t>120" DUCT PERIMETER - 22 GA. GAL.</t>
  </si>
  <si>
    <t>8" DIAMETER INSULATED</t>
  </si>
  <si>
    <t>10" DIAMETER INSULATED</t>
  </si>
  <si>
    <t>12" DIAMETER INSULATED</t>
  </si>
  <si>
    <t>H.V.A.C. - DIFFUSERS</t>
  </si>
  <si>
    <t>SUPPLY - T-BAR MOUNTED/ADJUSTABLE</t>
  </si>
  <si>
    <t>RETURN - T-BAR MOUNTED</t>
  </si>
  <si>
    <t>SUPPLY - HARD CEILING/ADJUSTABLE</t>
  </si>
  <si>
    <t>RETURN - HARD CEILING</t>
  </si>
  <si>
    <t>H.V.A.C. - FAN COILS</t>
  </si>
  <si>
    <t>CHILLED WATER FAN COIL - 3 TON</t>
  </si>
  <si>
    <t>CHILLED WATER FAN COIL - 10 TON</t>
  </si>
  <si>
    <t>H.V.A.C. - MISCELLANEOUS</t>
  </si>
  <si>
    <t>ROOF MOUNTED EXHAUST - 320 CFM</t>
  </si>
  <si>
    <t>FIRE DAMPER</t>
  </si>
  <si>
    <t>H.V.A.C. - AIR BALANCE</t>
  </si>
  <si>
    <t>AIR BALANCE - AVERAGE (3 FANS+1 AC)</t>
  </si>
  <si>
    <t>H.V.A.C.</t>
  </si>
  <si>
    <t>BLACK IRON DUCT - WELDED</t>
  </si>
  <si>
    <t>BLACK IRON DUCT - ACCESS DOORS</t>
  </si>
  <si>
    <t>MAKE UP AIR DUCT</t>
  </si>
  <si>
    <t>HOOD, FANS - INSTALLATION</t>
  </si>
  <si>
    <t>SUBCONTRACTOR FEES &amp; PERMIT</t>
  </si>
  <si>
    <t>GREASE EXHAUST SYSTEM</t>
  </si>
  <si>
    <t>ELECTRICAL</t>
  </si>
  <si>
    <t>ELECTRICAL - STANDARD ALLOWANCE</t>
  </si>
  <si>
    <t>ELECTRICAL - DINING ALLOWANCE</t>
  </si>
  <si>
    <t>ELECTRICAL - RESTROOM</t>
  </si>
  <si>
    <t>ELECTRICAL - TRANSFORMER - 45 KVA</t>
  </si>
  <si>
    <t>ELECTRICAL - CONDUCTORS</t>
  </si>
  <si>
    <t>LIGHTING FIXTURES - L.S. ALLOWANCE</t>
  </si>
  <si>
    <t>LIGHTING FIXTURES HANDLING FEE</t>
  </si>
  <si>
    <t>BUILDING IMPROVEMENT</t>
  </si>
  <si>
    <t>TOTAL</t>
  </si>
  <si>
    <t>PANDA RESTAURANT GROUP, INC. CONSTRUCTION BID SHEET</t>
  </si>
  <si>
    <t>PROJECT NAME</t>
  </si>
  <si>
    <t>PROJECT NUMBER</t>
  </si>
  <si>
    <t>PROJECT ADDRESS</t>
  </si>
  <si>
    <t>PROJECT MANAGER</t>
  </si>
  <si>
    <t>GENERAL CONTRACTOR</t>
  </si>
  <si>
    <t>BID DATE</t>
  </si>
  <si>
    <t xml:space="preserve">       </t>
  </si>
  <si>
    <t>AMT</t>
  </si>
  <si>
    <t>UNIT</t>
  </si>
  <si>
    <t>SUB-</t>
  </si>
  <si>
    <t>DIV.</t>
  </si>
  <si>
    <t>SUB</t>
  </si>
  <si>
    <t>TYPE</t>
  </si>
  <si>
    <t>COST</t>
  </si>
  <si>
    <t>SITEWORK</t>
  </si>
  <si>
    <t>10.</t>
  </si>
  <si>
    <t>DEMOLITION</t>
  </si>
  <si>
    <t>DEMOLITION - EXISTING BUILDING</t>
  </si>
  <si>
    <t>DEMOLITION - SITE CLEARING</t>
  </si>
  <si>
    <t>DEMOLITION - LABOR</t>
  </si>
  <si>
    <t>EQUIPMENT RENTAL</t>
  </si>
  <si>
    <t>HAZARDOUS MATERIALS ABATEMENT</t>
  </si>
  <si>
    <t>GRADING</t>
  </si>
  <si>
    <t>STRIP SITE 4"</t>
  </si>
  <si>
    <t>SOIL REMOVAL</t>
  </si>
  <si>
    <t>CUT &amp; FILL</t>
  </si>
  <si>
    <t>IMPORT FILL</t>
  </si>
  <si>
    <t>FINE GRADING</t>
  </si>
  <si>
    <t>PAVING</t>
  </si>
  <si>
    <t>ASPHALT PAVING</t>
  </si>
  <si>
    <t>PATCH STREETS/PARKING LOTS</t>
  </si>
  <si>
    <t>PARKING STRIPES</t>
  </si>
  <si>
    <t>SYMBOLS</t>
  </si>
  <si>
    <t>HANDICAP STALLS</t>
  </si>
  <si>
    <t>PARKING BUMPERS</t>
  </si>
  <si>
    <t>LANDSCAPE &amp; IRRIGATION</t>
  </si>
  <si>
    <t>FENCE &amp; GATES</t>
  </si>
  <si>
    <t>IRRIGATION SYSTEM</t>
  </si>
  <si>
    <t>LANDSCAPING</t>
  </si>
  <si>
    <t>OFF SITE WORK</t>
  </si>
  <si>
    <t>STORM DRAIN</t>
  </si>
  <si>
    <t>SITE CONCRETE</t>
  </si>
  <si>
    <t>CONCRETE PAVING</t>
  </si>
  <si>
    <t>CONC. SIDEWALKS</t>
  </si>
  <si>
    <t>SIDEWALK &amp; GUTTER REPAIR</t>
  </si>
  <si>
    <t>CONC. CURBS &amp; GUTTERS</t>
  </si>
  <si>
    <t>LANDSCAPING CURB 6"</t>
  </si>
  <si>
    <t>LIGHT POLE BASE</t>
  </si>
  <si>
    <t>TRANSFORMER PAD</t>
  </si>
  <si>
    <t>DRIVE THRU LANE/PAD</t>
  </si>
  <si>
    <t>TRASH AREA GATES</t>
  </si>
  <si>
    <t>CONC. FILLED GUARD POSTS</t>
  </si>
  <si>
    <t>SITE PLUMBING UTILITIES</t>
  </si>
  <si>
    <t>STORM SEWER SYSTEM</t>
  </si>
  <si>
    <t>WATER SERVICE</t>
  </si>
  <si>
    <t>WATER BACK FLOW DEVICE</t>
  </si>
  <si>
    <t>WATER BACK FLOW DEVICE FIRE SPRINKLER</t>
  </si>
  <si>
    <t>GAS SERVICE</t>
  </si>
  <si>
    <t>SANITARY SEWER</t>
  </si>
  <si>
    <t>ELECTRICAL PRIMARY</t>
  </si>
  <si>
    <t>ELECTRICAL SECONDARY</t>
  </si>
  <si>
    <t>ELECTRICAL SWITCH GEAR</t>
  </si>
  <si>
    <t>PARKING LIGHT SINGLE</t>
  </si>
  <si>
    <t>PARKING LIGHT DOUBLE</t>
  </si>
  <si>
    <t>PARKING LIGHT TRIPLE</t>
  </si>
  <si>
    <t>PARKING LIGHT QUADRUPLE</t>
  </si>
  <si>
    <t>DRIVE THROUGH SIGNAGE POWER</t>
  </si>
  <si>
    <t>DRIVE THROUGH LOW VATAGE</t>
  </si>
  <si>
    <t>PATIO LIGHTS</t>
  </si>
  <si>
    <t>SITE CONDUIT &amp; WIRE</t>
  </si>
  <si>
    <t>TELEPHONE CONDUIT</t>
  </si>
  <si>
    <t>CONDUIT (CHASES)</t>
  </si>
  <si>
    <t>SITE LIGHTING</t>
  </si>
  <si>
    <t>BID FORM 8109 - PANDA EXPRESS</t>
  </si>
  <si>
    <t xml:space="preserve">PROJ. NAME </t>
  </si>
  <si>
    <t>PROJ. NUMBER</t>
  </si>
  <si>
    <t>ADDRRESS</t>
  </si>
  <si>
    <t>PROJ. MANAGER</t>
  </si>
  <si>
    <t>GC</t>
  </si>
  <si>
    <t>DIVISION/SPECIALTY</t>
  </si>
  <si>
    <t>CODE</t>
  </si>
  <si>
    <t>AMOUNT</t>
  </si>
  <si>
    <t>SUBCONTRACTOR</t>
  </si>
  <si>
    <t>NOTES</t>
  </si>
  <si>
    <t xml:space="preserve">SITE ELECTRICAL </t>
  </si>
  <si>
    <t>TOTAL SITE WORK</t>
  </si>
  <si>
    <t>BUILDING  COST</t>
  </si>
  <si>
    <t>BUILDING &amp; SITE</t>
  </si>
  <si>
    <t>10-17000</t>
  </si>
  <si>
    <t>SITE TAX</t>
  </si>
  <si>
    <t>10-01000</t>
  </si>
  <si>
    <t xml:space="preserve">10-01700 </t>
  </si>
  <si>
    <t>SITE GENERAL CONDITION</t>
  </si>
  <si>
    <t xml:space="preserve">BUILDING </t>
  </si>
  <si>
    <t>10-02050</t>
  </si>
  <si>
    <t>10-02200</t>
  </si>
  <si>
    <t>10-02500</t>
  </si>
  <si>
    <t>10-02900</t>
  </si>
  <si>
    <t>10-02800</t>
  </si>
  <si>
    <t>10-03000</t>
  </si>
  <si>
    <t>10-15400</t>
  </si>
  <si>
    <t>10-16000</t>
  </si>
  <si>
    <t>20-01000</t>
  </si>
  <si>
    <t>20-02070</t>
  </si>
  <si>
    <t>20-03000</t>
  </si>
  <si>
    <t>20-04000</t>
  </si>
  <si>
    <t>20-05000</t>
  </si>
  <si>
    <t>20-06000</t>
  </si>
  <si>
    <t>20-07000</t>
  </si>
  <si>
    <t>20-07500</t>
  </si>
  <si>
    <t>20-08000</t>
  </si>
  <si>
    <t>20-09100</t>
  </si>
  <si>
    <t>20-09200</t>
  </si>
  <si>
    <t>TILE</t>
  </si>
  <si>
    <t>20-09300</t>
  </si>
  <si>
    <t>20-09500</t>
  </si>
  <si>
    <t>OTHER FLOOR COVERINGS</t>
  </si>
  <si>
    <t>PAINTING - KITCHEN</t>
  </si>
  <si>
    <t>20-09900</t>
  </si>
  <si>
    <t>20-09950</t>
  </si>
  <si>
    <t>20-10000</t>
  </si>
  <si>
    <t>EQUIPMENT (INSTALLATION)</t>
  </si>
  <si>
    <t>20-11000</t>
  </si>
  <si>
    <t>FURNISHINGS</t>
  </si>
  <si>
    <t>INSTALLATIN OF OWNER PROVIDED ITEMS</t>
  </si>
  <si>
    <t>MISCELLANEOUS SPECIALTIES</t>
  </si>
  <si>
    <t>20-12000</t>
  </si>
  <si>
    <t>20-13000</t>
  </si>
  <si>
    <t>20-14000</t>
  </si>
  <si>
    <t>20-15300</t>
  </si>
  <si>
    <t>20-15400</t>
  </si>
  <si>
    <t>20-15500</t>
  </si>
  <si>
    <t>20-15850</t>
  </si>
  <si>
    <t>20-16000</t>
  </si>
  <si>
    <t>BUILDING TAX</t>
  </si>
  <si>
    <t>20-01700</t>
  </si>
  <si>
    <t>20-17000</t>
  </si>
  <si>
    <t>SITE GC PROFIT &amp; OVERHEAD</t>
  </si>
  <si>
    <t>BUILDING GC PROFIT &amp; OVERHEAD</t>
  </si>
  <si>
    <t>DO NOT INPUT ANYTHING IN</t>
  </si>
  <si>
    <t>THIS SHEET - ALL NUMBERS WILL</t>
  </si>
  <si>
    <t>BE TRANSFERRED FROM THE</t>
  </si>
  <si>
    <t>1ST INPUT SHEET</t>
  </si>
  <si>
    <t xml:space="preserve">PLEASE FILL IN YELLOW SHADED </t>
  </si>
  <si>
    <t>CELLS ONLY.</t>
  </si>
  <si>
    <t>H.V.A.C. - ROOF UNITS</t>
  </si>
  <si>
    <t>A/C ROOFTOP - 5 TON CARRIER UNIT</t>
  </si>
  <si>
    <t>A/C ROOFTOP  - 7.5 TON CARRIER UNIT</t>
  </si>
  <si>
    <t>A/C ROOFTOP  - 10 TON CARRIER UNIT</t>
  </si>
  <si>
    <t>CRANE SERVICE</t>
  </si>
  <si>
    <t>10-04000</t>
  </si>
  <si>
    <t>STONE MASONRY TRASH ECLOSURE</t>
  </si>
  <si>
    <t>ROOFING - SINGLE PLY (DURA-LAST)</t>
  </si>
  <si>
    <t>NOTE: UNIT COSTS MUST BE FILLED IN.  LUMP SUMP BIDS FOR THESE TRADES WILL NOT BE ACCEPTED</t>
  </si>
  <si>
    <t>BRICK/ VENEER BRICK</t>
  </si>
  <si>
    <t>Selected SUB A</t>
  </si>
  <si>
    <t>ALT Sub C</t>
  </si>
  <si>
    <t>ALT Sub B</t>
  </si>
  <si>
    <t>20-09400</t>
  </si>
  <si>
    <t>Panda Express  - I-85 &amp; US 280, Opelika, AL S8-20-D7163</t>
  </si>
  <si>
    <t>Candito Construction</t>
  </si>
  <si>
    <t>S8-20-D7163</t>
  </si>
  <si>
    <t>Joe Celento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</si>
</sst>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#,##0.0_);[Red]\(#,##0.0\)"/>
    <numFmt numFmtId="165" formatCode="General_)"/>
    <numFmt numFmtId="166" formatCode="&quot;$&quot;#,##0"/>
  </numFmts>
  <fonts count="44">
    <font>
      <sz val="10"/>
      <name val="Arial"/>
    </font>
    <font>
      <sz val="10"/>
      <name val="Arial"/>
      <family val="2"/>
    </font>
    <font>
      <sz val="8"/>
      <color indexed="16"/>
      <name val="Times New Roman"/>
      <family val="1"/>
    </font>
    <font>
      <b/>
      <sz val="12"/>
      <color indexed="16"/>
      <name val="Times New Roman"/>
      <family val="1"/>
    </font>
    <font>
      <sz val="8"/>
      <color indexed="12"/>
      <name val="Times New Roman"/>
      <family val="1"/>
    </font>
    <font>
      <b/>
      <sz val="9"/>
      <color indexed="17"/>
      <name val="Times New Roman"/>
      <family val="1"/>
    </font>
    <font>
      <sz val="10"/>
      <color indexed="10"/>
      <name val="Times New Roman"/>
      <family val="1"/>
    </font>
    <font>
      <sz val="10"/>
      <color indexed="12"/>
      <name val="Times New Roman"/>
      <family val="1"/>
    </font>
    <font>
      <b/>
      <sz val="10"/>
      <color indexed="17"/>
      <name val="Times New Roman"/>
      <family val="1"/>
    </font>
    <font>
      <sz val="8"/>
      <color indexed="18"/>
      <name val="Times New Roman"/>
      <family val="1"/>
    </font>
    <font>
      <b/>
      <sz val="8"/>
      <color indexed="18"/>
      <name val="Times New Roman"/>
      <family val="1"/>
    </font>
    <font>
      <sz val="8"/>
      <name val="Times New Roman"/>
      <family val="1"/>
    </font>
    <font>
      <b/>
      <sz val="8"/>
      <color indexed="16"/>
      <name val="Times New Roman"/>
      <family val="1"/>
    </font>
    <font>
      <b/>
      <sz val="10"/>
      <color indexed="12"/>
      <name val="Times New Roman"/>
      <family val="1"/>
    </font>
    <font>
      <b/>
      <sz val="8"/>
      <color indexed="12"/>
      <name val="Times New Roman"/>
      <family val="1"/>
    </font>
    <font>
      <b/>
      <sz val="10"/>
      <color indexed="10"/>
      <name val="Times New Roman"/>
      <family val="1"/>
    </font>
    <font>
      <sz val="10"/>
      <color indexed="8"/>
      <name val="Times New Roman"/>
      <family val="1"/>
    </font>
    <font>
      <sz val="10"/>
      <color indexed="48"/>
      <name val="Times New Roman"/>
      <family val="1"/>
    </font>
    <font>
      <sz val="8"/>
      <color indexed="10"/>
      <name val="Times New Roman"/>
      <family val="1"/>
    </font>
    <font>
      <sz val="10"/>
      <color indexed="12"/>
      <name val="Helvetica-Narrow"/>
    </font>
    <font>
      <sz val="10"/>
      <name val="MS Sans Serif"/>
      <family val="2"/>
    </font>
    <font>
      <sz val="10"/>
      <color indexed="14"/>
      <name val="Times New Roman"/>
      <family val="1"/>
    </font>
    <font>
      <b/>
      <sz val="10"/>
      <color indexed="16"/>
      <name val="Times New Roman"/>
      <family val="1"/>
    </font>
    <font>
      <i/>
      <sz val="10"/>
      <name val="MS Sans Serif"/>
      <family val="2"/>
    </font>
    <font>
      <sz val="10"/>
      <color indexed="16"/>
      <name val="Times New Roman"/>
      <family val="1"/>
    </font>
    <font>
      <b/>
      <sz val="12"/>
      <color indexed="10"/>
      <name val="Times New Roman"/>
      <family val="1"/>
    </font>
    <font>
      <b/>
      <sz val="8"/>
      <name val="Tahoma"/>
      <family val="2"/>
    </font>
    <font>
      <b/>
      <sz val="9"/>
      <name val="Tahoma"/>
      <family val="2"/>
    </font>
    <font>
      <sz val="8"/>
      <name val="Tahoma"/>
      <family val="2"/>
    </font>
    <font>
      <b/>
      <sz val="8"/>
      <color indexed="10"/>
      <name val="Tahoma"/>
      <family val="2"/>
    </font>
    <font>
      <sz val="8"/>
      <color indexed="48"/>
      <name val="Tahoma"/>
      <family val="2"/>
    </font>
    <font>
      <sz val="8"/>
      <color indexed="48"/>
      <name val="Arial"/>
      <family val="2"/>
    </font>
    <font>
      <sz val="8"/>
      <name val="Arial"/>
      <family val="2"/>
    </font>
    <font>
      <b/>
      <sz val="9"/>
      <color indexed="12"/>
      <name val="Times New Roman"/>
      <family val="1"/>
    </font>
    <font>
      <sz val="9"/>
      <color indexed="10"/>
      <name val="Times New Roman"/>
      <family val="1"/>
    </font>
    <font>
      <sz val="9"/>
      <color indexed="12"/>
      <name val="Times New Roman"/>
      <family val="1"/>
    </font>
    <font>
      <sz val="9"/>
      <name val="Tahoma"/>
      <family val="2"/>
    </font>
    <font>
      <sz val="12"/>
      <color indexed="16"/>
      <name val="Times New Roman"/>
      <family val="1"/>
    </font>
    <font>
      <b/>
      <sz val="10"/>
      <color indexed="18"/>
      <name val="Times New Roman"/>
      <family val="1"/>
    </font>
    <font>
      <b/>
      <sz val="10"/>
      <color indexed="10"/>
      <name val="Tahoma"/>
      <family val="2"/>
    </font>
    <font>
      <b/>
      <sz val="12"/>
      <color indexed="10"/>
      <name val="Arial"/>
      <family val="2"/>
    </font>
    <font>
      <b/>
      <sz val="10"/>
      <color rgb="FFFF0000"/>
      <name val="Tahoma"/>
      <family val="2"/>
    </font>
    <font>
      <sz val="10"/>
      <name val="Tahoma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5" fontId="37" fillId="0" borderId="0" applyNumberFormat="0" applyFont="0" applyAlignment="0" applyProtection="0"/>
    <xf numFmtId="165" fontId="37" fillId="0" borderId="0" applyNumberFormat="0" applyFont="0" applyAlignment="0" applyProtection="0"/>
    <xf numFmtId="0" fontId="20" fillId="0" borderId="0"/>
    <xf numFmtId="9" fontId="1" fillId="0" borderId="0" applyFont="0" applyFill="0" applyBorder="0" applyAlignment="0" applyProtection="0"/>
    <xf numFmtId="3" fontId="38" fillId="0" borderId="0" applyProtection="0">
      <alignment horizontal="right"/>
      <protection locked="0"/>
    </xf>
  </cellStyleXfs>
  <cellXfs count="270">
    <xf numFmtId="0" fontId="0" fillId="0" borderId="0" xfId="0"/>
    <xf numFmtId="0" fontId="28" fillId="0" borderId="2" xfId="0" applyFont="1" applyBorder="1" applyAlignment="1" applyProtection="1"/>
    <xf numFmtId="0" fontId="2" fillId="0" borderId="1" xfId="0" quotePrefix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4" fillId="0" borderId="3" xfId="0" quotePrefix="1" applyFont="1" applyFill="1" applyBorder="1" applyAlignment="1" applyProtection="1">
      <alignment horizontal="left"/>
    </xf>
    <xf numFmtId="0" fontId="4" fillId="0" borderId="1" xfId="0" applyFont="1" applyFill="1" applyBorder="1" applyProtection="1"/>
    <xf numFmtId="39" fontId="7" fillId="0" borderId="1" xfId="0" applyNumberFormat="1" applyFont="1" applyFill="1" applyBorder="1" applyAlignment="1" applyProtection="1">
      <alignment horizontal="right"/>
    </xf>
    <xf numFmtId="3" fontId="7" fillId="0" borderId="1" xfId="0" applyNumberFormat="1" applyFont="1" applyFill="1" applyBorder="1" applyProtection="1"/>
    <xf numFmtId="37" fontId="8" fillId="0" borderId="1" xfId="0" applyNumberFormat="1" applyFont="1" applyFill="1" applyBorder="1" applyProtection="1"/>
    <xf numFmtId="0" fontId="9" fillId="0" borderId="1" xfId="0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left"/>
    </xf>
    <xf numFmtId="0" fontId="10" fillId="0" borderId="3" xfId="0" applyFont="1" applyFill="1" applyBorder="1" applyAlignment="1" applyProtection="1">
      <alignment horizontal="left"/>
    </xf>
    <xf numFmtId="164" fontId="6" fillId="0" borderId="1" xfId="0" applyNumberFormat="1" applyFont="1" applyFill="1" applyBorder="1" applyProtection="1">
      <protection locked="0"/>
    </xf>
    <xf numFmtId="0" fontId="11" fillId="0" borderId="1" xfId="0" quotePrefix="1" applyFont="1" applyFill="1" applyBorder="1" applyAlignment="1" applyProtection="1">
      <alignment horizontal="left"/>
    </xf>
    <xf numFmtId="0" fontId="11" fillId="0" borderId="3" xfId="0" applyFont="1" applyFill="1" applyBorder="1" applyAlignment="1" applyProtection="1">
      <alignment horizontal="left"/>
    </xf>
    <xf numFmtId="0" fontId="11" fillId="0" borderId="3" xfId="0" quotePrefix="1" applyFont="1" applyFill="1" applyBorder="1" applyAlignment="1" applyProtection="1">
      <alignment horizontal="left"/>
    </xf>
    <xf numFmtId="39" fontId="7" fillId="0" borderId="1" xfId="0" applyNumberFormat="1" applyFont="1" applyFill="1" applyBorder="1" applyAlignment="1" applyProtection="1">
      <alignment horizontal="right"/>
      <protection locked="0"/>
    </xf>
    <xf numFmtId="0" fontId="4" fillId="0" borderId="1" xfId="0" quotePrefix="1" applyFont="1" applyFill="1" applyBorder="1" applyAlignment="1" applyProtection="1">
      <alignment horizontal="left"/>
    </xf>
    <xf numFmtId="0" fontId="12" fillId="0" borderId="2" xfId="0" applyFont="1" applyFill="1" applyBorder="1" applyAlignment="1" applyProtection="1">
      <alignment horizontal="left"/>
    </xf>
    <xf numFmtId="0" fontId="12" fillId="0" borderId="3" xfId="0" applyFont="1" applyFill="1" applyBorder="1" applyAlignment="1" applyProtection="1">
      <alignment horizontal="left"/>
    </xf>
    <xf numFmtId="3" fontId="13" fillId="0" borderId="1" xfId="0" applyNumberFormat="1" applyFont="1" applyFill="1" applyBorder="1" applyProtection="1"/>
    <xf numFmtId="0" fontId="14" fillId="0" borderId="2" xfId="0" quotePrefix="1" applyFont="1" applyFill="1" applyBorder="1" applyAlignment="1" applyProtection="1">
      <alignment horizontal="left"/>
    </xf>
    <xf numFmtId="0" fontId="14" fillId="0" borderId="3" xfId="0" quotePrefix="1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right"/>
      <protection locked="0"/>
    </xf>
    <xf numFmtId="0" fontId="14" fillId="0" borderId="2" xfId="0" applyFont="1" applyFill="1" applyBorder="1" applyAlignment="1" applyProtection="1">
      <alignment horizontal="left"/>
    </xf>
    <xf numFmtId="0" fontId="14" fillId="0" borderId="3" xfId="0" applyFont="1" applyFill="1" applyBorder="1" applyAlignment="1" applyProtection="1">
      <alignment horizontal="left"/>
    </xf>
    <xf numFmtId="164" fontId="15" fillId="0" borderId="1" xfId="0" applyNumberFormat="1" applyFont="1" applyFill="1" applyBorder="1" applyProtection="1">
      <protection locked="0"/>
    </xf>
    <xf numFmtId="0" fontId="13" fillId="0" borderId="1" xfId="0" applyFont="1" applyFill="1" applyBorder="1" applyAlignment="1" applyProtection="1">
      <alignment horizontal="right"/>
      <protection locked="0"/>
    </xf>
    <xf numFmtId="0" fontId="4" fillId="0" borderId="2" xfId="0" quotePrefix="1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left"/>
    </xf>
    <xf numFmtId="0" fontId="12" fillId="0" borderId="3" xfId="0" quotePrefix="1" applyFont="1" applyFill="1" applyBorder="1" applyAlignment="1" applyProtection="1">
      <alignment horizontal="left"/>
    </xf>
    <xf numFmtId="0" fontId="12" fillId="0" borderId="2" xfId="0" quotePrefix="1" applyFont="1" applyFill="1" applyBorder="1" applyAlignment="1" applyProtection="1">
      <alignment horizontal="left"/>
    </xf>
    <xf numFmtId="39" fontId="13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quotePrefix="1" applyNumberFormat="1" applyFont="1" applyFill="1" applyBorder="1" applyAlignment="1" applyProtection="1">
      <alignment horizontal="right"/>
      <protection locked="0"/>
    </xf>
    <xf numFmtId="37" fontId="13" fillId="0" borderId="1" xfId="0" applyNumberFormat="1" applyFont="1" applyFill="1" applyBorder="1" applyAlignment="1" applyProtection="1">
      <alignment horizontal="right"/>
    </xf>
    <xf numFmtId="39" fontId="7" fillId="0" borderId="1" xfId="0" quotePrefix="1" applyNumberFormat="1" applyFont="1" applyFill="1" applyBorder="1" applyAlignment="1" applyProtection="1">
      <alignment horizontal="right"/>
      <protection locked="0"/>
    </xf>
    <xf numFmtId="0" fontId="18" fillId="0" borderId="1" xfId="0" quotePrefix="1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left"/>
    </xf>
    <xf numFmtId="40" fontId="7" fillId="0" borderId="1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left"/>
    </xf>
    <xf numFmtId="0" fontId="22" fillId="0" borderId="3" xfId="0" applyFont="1" applyFill="1" applyBorder="1" applyAlignment="1" applyProtection="1">
      <alignment horizontal="left"/>
    </xf>
    <xf numFmtId="164" fontId="22" fillId="0" borderId="1" xfId="0" applyNumberFormat="1" applyFont="1" applyFill="1" applyBorder="1" applyProtection="1">
      <protection locked="0"/>
    </xf>
    <xf numFmtId="0" fontId="22" fillId="0" borderId="1" xfId="0" applyFont="1" applyFill="1" applyBorder="1" applyAlignment="1" applyProtection="1">
      <alignment horizontal="right"/>
    </xf>
    <xf numFmtId="37" fontId="22" fillId="0" borderId="1" xfId="0" applyNumberFormat="1" applyFont="1" applyFill="1" applyBorder="1" applyProtection="1"/>
    <xf numFmtId="0" fontId="25" fillId="0" borderId="2" xfId="0" applyFont="1" applyFill="1" applyBorder="1" applyAlignment="1" applyProtection="1">
      <alignment horizontal="left"/>
    </xf>
    <xf numFmtId="0" fontId="25" fillId="0" borderId="3" xfId="0" quotePrefix="1" applyFont="1" applyFill="1" applyBorder="1" applyAlignment="1" applyProtection="1">
      <alignment horizontal="left"/>
    </xf>
    <xf numFmtId="0" fontId="25" fillId="0" borderId="3" xfId="0" applyFont="1" applyFill="1" applyBorder="1" applyAlignment="1" applyProtection="1">
      <alignment horizontal="left"/>
    </xf>
    <xf numFmtId="0" fontId="8" fillId="0" borderId="3" xfId="0" applyFont="1" applyFill="1" applyBorder="1" applyAlignment="1" applyProtection="1">
      <alignment horizontal="left"/>
    </xf>
    <xf numFmtId="164" fontId="8" fillId="0" borderId="1" xfId="0" applyNumberFormat="1" applyFont="1" applyFill="1" applyBorder="1" applyProtection="1"/>
    <xf numFmtId="0" fontId="18" fillId="0" borderId="1" xfId="1" applyFont="1" applyFill="1" applyBorder="1" applyProtection="1"/>
    <xf numFmtId="0" fontId="8" fillId="0" borderId="1" xfId="0" applyFont="1" applyFill="1" applyBorder="1" applyAlignment="1" applyProtection="1">
      <alignment horizontal="right"/>
    </xf>
    <xf numFmtId="37" fontId="15" fillId="0" borderId="1" xfId="0" applyNumberFormat="1" applyFont="1" applyFill="1" applyBorder="1" applyProtection="1"/>
    <xf numFmtId="0" fontId="26" fillId="0" borderId="0" xfId="0" applyFont="1" applyProtection="1"/>
    <xf numFmtId="0" fontId="27" fillId="0" borderId="0" xfId="0" applyFont="1" applyProtection="1"/>
    <xf numFmtId="0" fontId="28" fillId="0" borderId="0" xfId="0" applyFont="1" applyProtection="1"/>
    <xf numFmtId="0" fontId="28" fillId="0" borderId="0" xfId="0" applyFont="1" applyAlignment="1" applyProtection="1">
      <alignment horizontal="center"/>
    </xf>
    <xf numFmtId="37" fontId="28" fillId="0" borderId="0" xfId="0" applyNumberFormat="1" applyFont="1" applyProtection="1"/>
    <xf numFmtId="0" fontId="26" fillId="0" borderId="0" xfId="0" applyFont="1" applyAlignment="1" applyProtection="1">
      <alignment horizontal="right"/>
    </xf>
    <xf numFmtId="0" fontId="29" fillId="0" borderId="0" xfId="0" applyFont="1" applyProtection="1"/>
    <xf numFmtId="37" fontId="28" fillId="0" borderId="1" xfId="0" applyNumberFormat="1" applyFont="1" applyBorder="1" applyAlignment="1" applyProtection="1"/>
    <xf numFmtId="0" fontId="28" fillId="0" borderId="0" xfId="0" applyFont="1" applyFill="1" applyBorder="1" applyAlignment="1" applyProtection="1">
      <alignment horizontal="left"/>
    </xf>
    <xf numFmtId="0" fontId="26" fillId="0" borderId="0" xfId="0" applyFont="1" applyFill="1" applyBorder="1" applyAlignment="1" applyProtection="1">
      <alignment horizontal="centerContinuous"/>
    </xf>
    <xf numFmtId="0" fontId="28" fillId="0" borderId="0" xfId="0" applyFont="1" applyFill="1" applyBorder="1" applyAlignment="1" applyProtection="1">
      <alignment horizontal="centerContinuous"/>
    </xf>
    <xf numFmtId="164" fontId="26" fillId="0" borderId="0" xfId="0" applyNumberFormat="1" applyFont="1" applyFill="1" applyBorder="1" applyProtection="1"/>
    <xf numFmtId="0" fontId="28" fillId="0" borderId="0" xfId="0" applyFont="1" applyFill="1" applyBorder="1" applyProtection="1"/>
    <xf numFmtId="0" fontId="28" fillId="0" borderId="0" xfId="0" applyFont="1" applyFill="1" applyAlignment="1" applyProtection="1">
      <alignment horizontal="center"/>
    </xf>
    <xf numFmtId="37" fontId="28" fillId="0" borderId="0" xfId="0" applyNumberFormat="1" applyFont="1" applyFill="1" applyBorder="1" applyAlignment="1" applyProtection="1">
      <alignment horizontal="right"/>
    </xf>
    <xf numFmtId="37" fontId="28" fillId="0" borderId="0" xfId="0" applyNumberFormat="1" applyFont="1" applyFill="1" applyBorder="1" applyProtection="1"/>
    <xf numFmtId="2" fontId="26" fillId="0" borderId="0" xfId="6" applyNumberFormat="1" applyFont="1" applyFill="1" applyBorder="1" applyAlignment="1" applyProtection="1">
      <alignment horizontal="right"/>
    </xf>
    <xf numFmtId="0" fontId="29" fillId="0" borderId="0" xfId="0" applyFont="1" applyFill="1" applyBorder="1" applyProtection="1"/>
    <xf numFmtId="164" fontId="28" fillId="0" borderId="4" xfId="0" applyNumberFormat="1" applyFont="1" applyFill="1" applyBorder="1" applyAlignment="1" applyProtection="1">
      <alignment horizontal="center"/>
    </xf>
    <xf numFmtId="0" fontId="28" fillId="0" borderId="5" xfId="0" applyFont="1" applyFill="1" applyBorder="1" applyAlignment="1" applyProtection="1">
      <alignment horizontal="center"/>
    </xf>
    <xf numFmtId="37" fontId="28" fillId="0" borderId="5" xfId="0" applyNumberFormat="1" applyFont="1" applyFill="1" applyBorder="1" applyAlignment="1" applyProtection="1">
      <alignment horizontal="center"/>
    </xf>
    <xf numFmtId="3" fontId="28" fillId="0" borderId="5" xfId="0" applyNumberFormat="1" applyFont="1" applyFill="1" applyBorder="1" applyAlignment="1" applyProtection="1">
      <alignment horizontal="center"/>
    </xf>
    <xf numFmtId="37" fontId="26" fillId="0" borderId="5" xfId="0" applyNumberFormat="1" applyFont="1" applyFill="1" applyBorder="1" applyAlignment="1" applyProtection="1">
      <alignment horizontal="center"/>
    </xf>
    <xf numFmtId="2" fontId="29" fillId="0" borderId="6" xfId="6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164" fontId="28" fillId="0" borderId="7" xfId="0" applyNumberFormat="1" applyFont="1" applyFill="1" applyBorder="1" applyAlignment="1" applyProtection="1">
      <alignment horizontal="center"/>
    </xf>
    <xf numFmtId="0" fontId="28" fillId="0" borderId="8" xfId="0" applyFont="1" applyFill="1" applyBorder="1" applyAlignment="1" applyProtection="1">
      <alignment horizontal="center"/>
    </xf>
    <xf numFmtId="37" fontId="28" fillId="0" borderId="8" xfId="0" applyNumberFormat="1" applyFont="1" applyFill="1" applyBorder="1" applyAlignment="1" applyProtection="1">
      <alignment horizontal="center"/>
    </xf>
    <xf numFmtId="3" fontId="28" fillId="0" borderId="8" xfId="0" applyNumberFormat="1" applyFont="1" applyFill="1" applyBorder="1" applyAlignment="1" applyProtection="1">
      <alignment horizontal="center"/>
    </xf>
    <xf numFmtId="37" fontId="26" fillId="0" borderId="8" xfId="0" applyNumberFormat="1" applyFont="1" applyFill="1" applyBorder="1" applyAlignment="1" applyProtection="1">
      <alignment horizontal="center"/>
    </xf>
    <xf numFmtId="2" fontId="29" fillId="0" borderId="9" xfId="6" applyNumberFormat="1" applyFont="1" applyFill="1" applyBorder="1" applyAlignment="1" applyProtection="1">
      <alignment horizontal="center"/>
    </xf>
    <xf numFmtId="0" fontId="27" fillId="0" borderId="0" xfId="0" applyFont="1" applyFill="1" applyBorder="1" applyProtection="1"/>
    <xf numFmtId="164" fontId="28" fillId="0" borderId="0" xfId="0" applyNumberFormat="1" applyFont="1" applyFill="1" applyBorder="1" applyProtection="1"/>
    <xf numFmtId="0" fontId="28" fillId="0" borderId="0" xfId="0" applyFont="1" applyFill="1" applyBorder="1" applyAlignment="1" applyProtection="1">
      <alignment horizontal="center"/>
    </xf>
    <xf numFmtId="3" fontId="28" fillId="0" borderId="0" xfId="0" applyNumberFormat="1" applyFont="1" applyFill="1" applyBorder="1" applyProtection="1"/>
    <xf numFmtId="37" fontId="26" fillId="0" borderId="0" xfId="0" applyNumberFormat="1" applyFont="1" applyFill="1" applyBorder="1" applyAlignment="1" applyProtection="1">
      <alignment horizontal="right"/>
    </xf>
    <xf numFmtId="2" fontId="29" fillId="0" borderId="0" xfId="6" applyNumberFormat="1" applyFont="1" applyFill="1" applyBorder="1" applyProtection="1"/>
    <xf numFmtId="0" fontId="28" fillId="2" borderId="10" xfId="0" quotePrefix="1" applyFont="1" applyFill="1" applyBorder="1" applyAlignment="1" applyProtection="1">
      <alignment horizontal="left"/>
    </xf>
    <xf numFmtId="0" fontId="27" fillId="2" borderId="11" xfId="0" applyFont="1" applyFill="1" applyBorder="1" applyProtection="1"/>
    <xf numFmtId="0" fontId="26" fillId="2" borderId="11" xfId="0" applyFont="1" applyFill="1" applyBorder="1" applyProtection="1"/>
    <xf numFmtId="164" fontId="26" fillId="2" borderId="11" xfId="0" applyNumberFormat="1" applyFont="1" applyFill="1" applyBorder="1" applyProtection="1"/>
    <xf numFmtId="0" fontId="26" fillId="2" borderId="11" xfId="0" applyFont="1" applyFill="1" applyBorder="1" applyAlignment="1" applyProtection="1">
      <alignment horizontal="center"/>
    </xf>
    <xf numFmtId="37" fontId="26" fillId="2" borderId="11" xfId="0" applyNumberFormat="1" applyFont="1" applyFill="1" applyBorder="1" applyAlignment="1" applyProtection="1">
      <alignment horizontal="right"/>
    </xf>
    <xf numFmtId="3" fontId="26" fillId="2" borderId="11" xfId="0" applyNumberFormat="1" applyFont="1" applyFill="1" applyBorder="1" applyProtection="1"/>
    <xf numFmtId="6" fontId="26" fillId="2" borderId="11" xfId="2" applyNumberFormat="1" applyFont="1" applyFill="1" applyBorder="1" applyAlignment="1" applyProtection="1">
      <alignment horizontal="right"/>
    </xf>
    <xf numFmtId="2" fontId="29" fillId="2" borderId="12" xfId="6" applyNumberFormat="1" applyFont="1" applyFill="1" applyBorder="1" applyProtection="1"/>
    <xf numFmtId="0" fontId="4" fillId="0" borderId="2" xfId="0" applyFont="1" applyFill="1" applyBorder="1" applyProtection="1"/>
    <xf numFmtId="0" fontId="4" fillId="0" borderId="3" xfId="0" applyFont="1" applyFill="1" applyBorder="1" applyProtection="1"/>
    <xf numFmtId="37" fontId="13" fillId="0" borderId="1" xfId="0" applyNumberFormat="1" applyFont="1" applyFill="1" applyBorder="1" applyProtection="1"/>
    <xf numFmtId="0" fontId="14" fillId="0" borderId="3" xfId="0" applyFont="1" applyFill="1" applyBorder="1" applyProtection="1"/>
    <xf numFmtId="0" fontId="12" fillId="0" borderId="3" xfId="0" applyFont="1" applyFill="1" applyBorder="1" applyProtection="1"/>
    <xf numFmtId="0" fontId="12" fillId="0" borderId="2" xfId="0" applyFont="1" applyFill="1" applyBorder="1" applyProtection="1"/>
    <xf numFmtId="0" fontId="25" fillId="0" borderId="1" xfId="0" applyFont="1" applyFill="1" applyBorder="1" applyAlignment="1" applyProtection="1">
      <alignment horizontal="center"/>
    </xf>
    <xf numFmtId="0" fontId="8" fillId="0" borderId="3" xfId="0" quotePrefix="1" applyFont="1" applyFill="1" applyBorder="1" applyAlignment="1" applyProtection="1">
      <alignment horizontal="left"/>
    </xf>
    <xf numFmtId="0" fontId="33" fillId="0" borderId="3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/>
    </xf>
    <xf numFmtId="0" fontId="3" fillId="0" borderId="3" xfId="0" quotePrefix="1" applyFont="1" applyFill="1" applyBorder="1" applyAlignment="1" applyProtection="1">
      <alignment horizontal="left"/>
    </xf>
    <xf numFmtId="0" fontId="22" fillId="0" borderId="3" xfId="0" quotePrefix="1" applyFont="1" applyFill="1" applyBorder="1" applyAlignment="1" applyProtection="1">
      <alignment horizontal="left"/>
    </xf>
    <xf numFmtId="39" fontId="8" fillId="0" borderId="1" xfId="0" applyNumberFormat="1" applyFont="1" applyFill="1" applyBorder="1" applyAlignment="1" applyProtection="1">
      <alignment horizontal="right"/>
    </xf>
    <xf numFmtId="3" fontId="15" fillId="0" borderId="1" xfId="0" applyNumberFormat="1" applyFont="1" applyFill="1" applyBorder="1" applyProtection="1"/>
    <xf numFmtId="0" fontId="5" fillId="0" borderId="2" xfId="0" applyFont="1" applyFill="1" applyBorder="1" applyAlignment="1" applyProtection="1">
      <alignment horizontal="left"/>
    </xf>
    <xf numFmtId="164" fontId="34" fillId="0" borderId="1" xfId="0" applyNumberFormat="1" applyFont="1" applyFill="1" applyBorder="1" applyProtection="1">
      <protection locked="0"/>
    </xf>
    <xf numFmtId="0" fontId="35" fillId="0" borderId="1" xfId="0" applyFont="1" applyFill="1" applyBorder="1" applyProtection="1"/>
    <xf numFmtId="39" fontId="35" fillId="0" borderId="1" xfId="0" applyNumberFormat="1" applyFont="1" applyFill="1" applyBorder="1" applyAlignment="1" applyProtection="1">
      <alignment horizontal="right"/>
    </xf>
    <xf numFmtId="3" fontId="35" fillId="0" borderId="1" xfId="0" applyNumberFormat="1" applyFont="1" applyFill="1" applyBorder="1" applyProtection="1"/>
    <xf numFmtId="37" fontId="33" fillId="0" borderId="1" xfId="0" applyNumberFormat="1" applyFont="1" applyFill="1" applyBorder="1" applyProtection="1"/>
    <xf numFmtId="0" fontId="36" fillId="0" borderId="0" xfId="0" applyFont="1"/>
    <xf numFmtId="0" fontId="27" fillId="0" borderId="0" xfId="0" applyFont="1" applyAlignment="1">
      <alignment horizontal="center"/>
    </xf>
    <xf numFmtId="0" fontId="36" fillId="0" borderId="0" xfId="0" applyFont="1" applyAlignment="1">
      <alignment horizontal="left"/>
    </xf>
    <xf numFmtId="165" fontId="27" fillId="0" borderId="0" xfId="4" applyFont="1" applyFill="1"/>
    <xf numFmtId="5" fontId="36" fillId="0" borderId="0" xfId="4" applyNumberFormat="1" applyFont="1" applyFill="1" applyBorder="1" applyAlignment="1" applyProtection="1">
      <alignment horizontal="left"/>
      <protection locked="0"/>
    </xf>
    <xf numFmtId="165" fontId="27" fillId="0" borderId="0" xfId="3" applyFont="1" applyFill="1"/>
    <xf numFmtId="165" fontId="36" fillId="0" borderId="0" xfId="3" applyFont="1"/>
    <xf numFmtId="165" fontId="36" fillId="0" borderId="0" xfId="3" applyFont="1" applyAlignment="1">
      <alignment horizontal="left"/>
    </xf>
    <xf numFmtId="0" fontId="36" fillId="0" borderId="0" xfId="4" applyNumberFormat="1" applyFont="1" applyFill="1" applyBorder="1" applyAlignment="1" applyProtection="1">
      <alignment horizontal="left"/>
      <protection locked="0"/>
    </xf>
    <xf numFmtId="14" fontId="36" fillId="0" borderId="0" xfId="3" applyNumberFormat="1" applyFont="1" applyAlignment="1">
      <alignment horizontal="left"/>
    </xf>
    <xf numFmtId="3" fontId="27" fillId="0" borderId="0" xfId="7" applyFont="1" applyFill="1" applyBorder="1" applyProtection="1">
      <alignment horizontal="right"/>
    </xf>
    <xf numFmtId="165" fontId="27" fillId="0" borderId="0" xfId="4" applyFont="1" applyFill="1" applyBorder="1" applyAlignment="1" applyProtection="1">
      <alignment horizontal="center"/>
    </xf>
    <xf numFmtId="165" fontId="27" fillId="0" borderId="0" xfId="3" applyFont="1" applyFill="1" applyBorder="1" applyAlignment="1" applyProtection="1">
      <alignment horizontal="center"/>
    </xf>
    <xf numFmtId="165" fontId="36" fillId="0" borderId="0" xfId="3" applyFont="1" applyProtection="1"/>
    <xf numFmtId="165" fontId="36" fillId="0" borderId="0" xfId="3" applyFont="1" applyAlignment="1" applyProtection="1">
      <alignment horizontal="left"/>
    </xf>
    <xf numFmtId="165" fontId="27" fillId="0" borderId="13" xfId="4" applyFont="1" applyFill="1" applyBorder="1" applyAlignment="1" applyProtection="1">
      <alignment horizontal="center"/>
    </xf>
    <xf numFmtId="165" fontId="27" fillId="0" borderId="0" xfId="3" applyFont="1" applyAlignment="1" applyProtection="1">
      <alignment horizontal="left"/>
    </xf>
    <xf numFmtId="7" fontId="36" fillId="0" borderId="0" xfId="3" applyNumberFormat="1" applyFont="1" applyProtection="1"/>
    <xf numFmtId="1" fontId="36" fillId="0" borderId="14" xfId="7" quotePrefix="1" applyNumberFormat="1" applyFont="1" applyFill="1" applyBorder="1" applyAlignment="1" applyProtection="1">
      <alignment horizontal="center"/>
    </xf>
    <xf numFmtId="3" fontId="36" fillId="0" borderId="15" xfId="7" applyFont="1" applyFill="1" applyBorder="1" applyAlignment="1" applyProtection="1">
      <alignment horizontal="left"/>
    </xf>
    <xf numFmtId="165" fontId="36" fillId="0" borderId="1" xfId="3" applyFont="1" applyBorder="1" applyAlignment="1" applyProtection="1">
      <alignment horizontal="left"/>
    </xf>
    <xf numFmtId="1" fontId="36" fillId="0" borderId="16" xfId="7" quotePrefix="1" applyNumberFormat="1" applyFont="1" applyFill="1" applyBorder="1" applyAlignment="1" applyProtection="1">
      <alignment horizontal="center"/>
    </xf>
    <xf numFmtId="3" fontId="36" fillId="0" borderId="17" xfId="7" applyFont="1" applyFill="1" applyBorder="1" applyAlignment="1" applyProtection="1">
      <alignment horizontal="left"/>
    </xf>
    <xf numFmtId="1" fontId="36" fillId="0" borderId="18" xfId="7" quotePrefix="1" applyNumberFormat="1" applyFont="1" applyFill="1" applyBorder="1" applyAlignment="1" applyProtection="1">
      <alignment horizontal="center"/>
    </xf>
    <xf numFmtId="3" fontId="36" fillId="0" borderId="19" xfId="7" applyFont="1" applyFill="1" applyBorder="1" applyAlignment="1" applyProtection="1">
      <alignment horizontal="left"/>
    </xf>
    <xf numFmtId="1" fontId="27" fillId="0" borderId="0" xfId="7" applyNumberFormat="1" applyFont="1" applyFill="1" applyAlignment="1" applyProtection="1">
      <alignment horizontal="center"/>
    </xf>
    <xf numFmtId="3" fontId="27" fillId="0" borderId="0" xfId="7" applyFont="1" applyFill="1" applyAlignment="1" applyProtection="1">
      <alignment horizontal="left"/>
    </xf>
    <xf numFmtId="5" fontId="27" fillId="0" borderId="0" xfId="7" applyNumberFormat="1" applyFont="1" applyFill="1" applyProtection="1">
      <alignment horizontal="right"/>
    </xf>
    <xf numFmtId="5" fontId="27" fillId="0" borderId="0" xfId="3" applyNumberFormat="1" applyFont="1" applyFill="1" applyBorder="1" applyAlignment="1" applyProtection="1">
      <protection locked="0"/>
    </xf>
    <xf numFmtId="1" fontId="36" fillId="0" borderId="14" xfId="7" applyNumberFormat="1" applyFont="1" applyFill="1" applyBorder="1" applyAlignment="1" applyProtection="1">
      <alignment horizontal="center"/>
    </xf>
    <xf numFmtId="1" fontId="36" fillId="0" borderId="16" xfId="7" applyNumberFormat="1" applyFont="1" applyFill="1" applyBorder="1" applyAlignment="1" applyProtection="1">
      <alignment horizontal="center"/>
    </xf>
    <xf numFmtId="1" fontId="36" fillId="0" borderId="18" xfId="7" applyNumberFormat="1" applyFont="1" applyFill="1" applyBorder="1" applyAlignment="1" applyProtection="1">
      <alignment horizontal="center"/>
    </xf>
    <xf numFmtId="5" fontId="27" fillId="0" borderId="0" xfId="7" applyNumberFormat="1" applyFont="1" applyFill="1" applyProtection="1">
      <alignment horizontal="right"/>
      <protection locked="0"/>
    </xf>
    <xf numFmtId="1" fontId="27" fillId="0" borderId="13" xfId="7" applyNumberFormat="1" applyFont="1" applyFill="1" applyBorder="1" applyAlignment="1" applyProtection="1">
      <alignment horizontal="center"/>
    </xf>
    <xf numFmtId="3" fontId="27" fillId="0" borderId="13" xfId="7" applyFont="1" applyFill="1" applyBorder="1" applyAlignment="1" applyProtection="1">
      <alignment horizontal="left"/>
    </xf>
    <xf numFmtId="5" fontId="27" fillId="0" borderId="13" xfId="7" applyNumberFormat="1" applyFont="1" applyFill="1" applyBorder="1" applyProtection="1">
      <alignment horizontal="right"/>
      <protection locked="0"/>
    </xf>
    <xf numFmtId="5" fontId="27" fillId="0" borderId="0" xfId="7" applyNumberFormat="1" applyFont="1" applyFill="1" applyBorder="1" applyProtection="1">
      <alignment horizontal="right"/>
    </xf>
    <xf numFmtId="164" fontId="7" fillId="3" borderId="1" xfId="0" applyNumberFormat="1" applyFont="1" applyFill="1" applyBorder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17" fillId="3" borderId="1" xfId="0" applyNumberFormat="1" applyFont="1" applyFill="1" applyBorder="1" applyProtection="1"/>
    <xf numFmtId="164" fontId="17" fillId="3" borderId="1" xfId="0" applyNumberFormat="1" applyFont="1" applyFill="1" applyBorder="1" applyProtection="1">
      <protection locked="0"/>
    </xf>
    <xf numFmtId="39" fontId="7" fillId="3" borderId="1" xfId="0" applyNumberFormat="1" applyFont="1" applyFill="1" applyBorder="1" applyAlignment="1" applyProtection="1">
      <alignment horizontal="right"/>
    </xf>
    <xf numFmtId="0" fontId="28" fillId="2" borderId="10" xfId="0" applyFont="1" applyFill="1" applyBorder="1" applyProtection="1"/>
    <xf numFmtId="0" fontId="27" fillId="2" borderId="11" xfId="0" applyFont="1" applyFill="1" applyBorder="1" applyAlignment="1" applyProtection="1">
      <alignment horizontal="left"/>
    </xf>
    <xf numFmtId="0" fontId="26" fillId="2" borderId="11" xfId="0" applyFont="1" applyFill="1" applyBorder="1" applyAlignment="1" applyProtection="1">
      <alignment horizontal="left"/>
    </xf>
    <xf numFmtId="0" fontId="28" fillId="2" borderId="11" xfId="0" applyFont="1" applyFill="1" applyBorder="1" applyProtection="1"/>
    <xf numFmtId="0" fontId="28" fillId="2" borderId="11" xfId="0" applyFont="1" applyFill="1" applyBorder="1" applyProtection="1">
      <protection locked="0"/>
    </xf>
    <xf numFmtId="0" fontId="28" fillId="2" borderId="11" xfId="0" applyFont="1" applyFill="1" applyBorder="1" applyAlignment="1" applyProtection="1">
      <alignment horizontal="center"/>
    </xf>
    <xf numFmtId="37" fontId="28" fillId="2" borderId="11" xfId="0" applyNumberFormat="1" applyFont="1" applyFill="1" applyBorder="1" applyProtection="1">
      <protection locked="0"/>
    </xf>
    <xf numFmtId="0" fontId="26" fillId="2" borderId="11" xfId="0" applyFont="1" applyFill="1" applyBorder="1" applyAlignment="1" applyProtection="1">
      <alignment horizontal="right"/>
    </xf>
    <xf numFmtId="0" fontId="29" fillId="2" borderId="12" xfId="0" applyFont="1" applyFill="1" applyBorder="1" applyProtection="1"/>
    <xf numFmtId="10" fontId="7" fillId="3" borderId="1" xfId="6" applyNumberFormat="1" applyFont="1" applyFill="1" applyBorder="1" applyProtection="1">
      <protection locked="0"/>
    </xf>
    <xf numFmtId="39" fontId="7" fillId="3" borderId="1" xfId="0" applyNumberFormat="1" applyFont="1" applyFill="1" applyBorder="1" applyAlignment="1" applyProtection="1">
      <alignment horizontal="right"/>
      <protection locked="0"/>
    </xf>
    <xf numFmtId="164" fontId="6" fillId="3" borderId="1" xfId="0" applyNumberFormat="1" applyFont="1" applyFill="1" applyBorder="1" applyAlignment="1" applyProtection="1">
      <alignment horizontal="right"/>
      <protection locked="0"/>
    </xf>
    <xf numFmtId="4" fontId="7" fillId="3" borderId="1" xfId="0" applyNumberFormat="1" applyFont="1" applyFill="1" applyBorder="1" applyAlignment="1" applyProtection="1">
      <alignment horizontal="right"/>
      <protection locked="0"/>
    </xf>
    <xf numFmtId="38" fontId="6" fillId="3" borderId="1" xfId="0" applyNumberFormat="1" applyFont="1" applyFill="1" applyBorder="1" applyAlignment="1" applyProtection="1">
      <alignment horizontal="right"/>
      <protection locked="0"/>
    </xf>
    <xf numFmtId="38" fontId="17" fillId="3" borderId="1" xfId="0" applyNumberFormat="1" applyFont="1" applyFill="1" applyBorder="1" applyProtection="1">
      <protection locked="0"/>
    </xf>
    <xf numFmtId="164" fontId="6" fillId="3" borderId="1" xfId="0" quotePrefix="1" applyNumberFormat="1" applyFont="1" applyFill="1" applyBorder="1" applyAlignment="1" applyProtection="1">
      <alignment horizontal="right"/>
      <protection locked="0"/>
    </xf>
    <xf numFmtId="164" fontId="7" fillId="3" borderId="1" xfId="0" quotePrefix="1" applyNumberFormat="1" applyFont="1" applyFill="1" applyBorder="1" applyAlignment="1" applyProtection="1">
      <alignment horizontal="right"/>
      <protection locked="0"/>
    </xf>
    <xf numFmtId="164" fontId="6" fillId="3" borderId="1" xfId="6" quotePrefix="1" applyNumberFormat="1" applyFont="1" applyFill="1" applyBorder="1" applyAlignment="1" applyProtection="1">
      <alignment horizontal="right"/>
      <protection locked="0"/>
    </xf>
    <xf numFmtId="38" fontId="6" fillId="3" borderId="1" xfId="0" applyNumberFormat="1" applyFont="1" applyFill="1" applyBorder="1" applyProtection="1">
      <protection locked="0"/>
    </xf>
    <xf numFmtId="38" fontId="7" fillId="3" borderId="1" xfId="0" applyNumberFormat="1" applyFont="1" applyFill="1" applyBorder="1" applyProtection="1">
      <protection locked="0"/>
    </xf>
    <xf numFmtId="39" fontId="7" fillId="3" borderId="1" xfId="0" quotePrefix="1" applyNumberFormat="1" applyFont="1" applyFill="1" applyBorder="1" applyAlignment="1" applyProtection="1">
      <alignment horizontal="right"/>
      <protection locked="0"/>
    </xf>
    <xf numFmtId="0" fontId="7" fillId="3" borderId="1" xfId="0" applyFont="1" applyFill="1" applyBorder="1" applyAlignment="1" applyProtection="1">
      <alignment horizontal="right"/>
      <protection locked="0"/>
    </xf>
    <xf numFmtId="10" fontId="6" fillId="3" borderId="1" xfId="6" applyNumberFormat="1" applyFont="1" applyFill="1" applyBorder="1" applyProtection="1">
      <protection locked="0"/>
    </xf>
    <xf numFmtId="0" fontId="19" fillId="3" borderId="1" xfId="5" applyFont="1" applyFill="1" applyBorder="1" applyAlignment="1">
      <alignment horizontal="center"/>
    </xf>
    <xf numFmtId="39" fontId="21" fillId="3" borderId="1" xfId="0" applyNumberFormat="1" applyFont="1" applyFill="1" applyBorder="1" applyAlignment="1" applyProtection="1">
      <alignment horizontal="right"/>
      <protection locked="0"/>
    </xf>
    <xf numFmtId="164" fontId="21" fillId="3" borderId="1" xfId="0" applyNumberFormat="1" applyFont="1" applyFill="1" applyBorder="1" applyProtection="1">
      <protection locked="0"/>
    </xf>
    <xf numFmtId="0" fontId="12" fillId="0" borderId="1" xfId="1" applyFont="1" applyFill="1" applyBorder="1" applyProtection="1"/>
    <xf numFmtId="0" fontId="12" fillId="0" borderId="1" xfId="0" quotePrefix="1" applyFont="1" applyFill="1" applyBorder="1" applyAlignment="1" applyProtection="1">
      <alignment horizontal="left"/>
    </xf>
    <xf numFmtId="1" fontId="36" fillId="0" borderId="0" xfId="7" applyNumberFormat="1" applyFont="1" applyFill="1" applyBorder="1" applyAlignment="1" applyProtection="1">
      <alignment horizontal="left"/>
    </xf>
    <xf numFmtId="1" fontId="36" fillId="0" borderId="19" xfId="7" applyNumberFormat="1" applyFont="1" applyFill="1" applyBorder="1" applyAlignment="1" applyProtection="1">
      <alignment horizontal="left"/>
    </xf>
    <xf numFmtId="166" fontId="36" fillId="0" borderId="20" xfId="7" applyNumberFormat="1" applyFont="1" applyFill="1" applyBorder="1" applyAlignment="1" applyProtection="1">
      <alignment horizontal="right"/>
    </xf>
    <xf numFmtId="166" fontId="36" fillId="0" borderId="21" xfId="7" applyNumberFormat="1" applyFont="1" applyFill="1" applyBorder="1" applyAlignment="1" applyProtection="1">
      <alignment horizontal="right"/>
    </xf>
    <xf numFmtId="166" fontId="36" fillId="0" borderId="22" xfId="7" applyNumberFormat="1" applyFont="1" applyFill="1" applyBorder="1" applyAlignment="1" applyProtection="1">
      <alignment horizontal="right"/>
    </xf>
    <xf numFmtId="5" fontId="36" fillId="0" borderId="23" xfId="3" applyNumberFormat="1" applyFont="1" applyFill="1" applyBorder="1" applyAlignment="1" applyProtection="1"/>
    <xf numFmtId="5" fontId="36" fillId="0" borderId="24" xfId="3" applyNumberFormat="1" applyFont="1" applyFill="1" applyBorder="1" applyAlignment="1" applyProtection="1"/>
    <xf numFmtId="5" fontId="36" fillId="0" borderId="25" xfId="3" applyNumberFormat="1" applyFont="1" applyFill="1" applyBorder="1" applyAlignment="1" applyProtection="1"/>
    <xf numFmtId="0" fontId="39" fillId="0" borderId="0" xfId="0" applyFont="1" applyAlignment="1">
      <alignment horizontal="left"/>
    </xf>
    <xf numFmtId="165" fontId="39" fillId="0" borderId="0" xfId="3" applyFont="1" applyAlignment="1">
      <alignment horizontal="left"/>
    </xf>
    <xf numFmtId="0" fontId="40" fillId="0" borderId="0" xfId="0" applyFont="1"/>
    <xf numFmtId="166" fontId="36" fillId="0" borderId="0" xfId="0" applyNumberFormat="1" applyFont="1"/>
    <xf numFmtId="0" fontId="41" fillId="0" borderId="0" xfId="0" applyFont="1" applyFill="1" applyBorder="1" applyAlignment="1" applyProtection="1">
      <alignment horizontal="left"/>
    </xf>
    <xf numFmtId="0" fontId="4" fillId="4" borderId="2" xfId="0" quotePrefix="1" applyFont="1" applyFill="1" applyBorder="1" applyAlignment="1" applyProtection="1">
      <alignment horizontal="left"/>
    </xf>
    <xf numFmtId="0" fontId="4" fillId="4" borderId="3" xfId="0" quotePrefix="1" applyFont="1" applyFill="1" applyBorder="1" applyAlignment="1" applyProtection="1">
      <alignment horizontal="left"/>
    </xf>
    <xf numFmtId="0" fontId="14" fillId="4" borderId="3" xfId="0" quotePrefix="1" applyFont="1" applyFill="1" applyBorder="1" applyAlignment="1" applyProtection="1">
      <alignment horizontal="left"/>
    </xf>
    <xf numFmtId="0" fontId="4" fillId="4" borderId="2" xfId="0" applyFont="1" applyFill="1" applyBorder="1" applyAlignment="1" applyProtection="1">
      <alignment horizontal="left"/>
    </xf>
    <xf numFmtId="2" fontId="7" fillId="0" borderId="2" xfId="6" applyNumberFormat="1" applyFont="1" applyFill="1" applyBorder="1" applyProtection="1"/>
    <xf numFmtId="2" fontId="24" fillId="0" borderId="2" xfId="6" applyNumberFormat="1" applyFont="1" applyFill="1" applyBorder="1" applyProtection="1"/>
    <xf numFmtId="2" fontId="35" fillId="0" borderId="2" xfId="6" applyNumberFormat="1" applyFont="1" applyFill="1" applyBorder="1" applyProtection="1"/>
    <xf numFmtId="1" fontId="7" fillId="0" borderId="2" xfId="6" applyNumberFormat="1" applyFont="1" applyFill="1" applyBorder="1" applyProtection="1"/>
    <xf numFmtId="1" fontId="16" fillId="0" borderId="2" xfId="0" applyNumberFormat="1" applyFont="1" applyFill="1" applyBorder="1" applyProtection="1"/>
    <xf numFmtId="1" fontId="24" fillId="0" borderId="2" xfId="6" applyNumberFormat="1" applyFont="1" applyFill="1" applyBorder="1" applyProtection="1"/>
    <xf numFmtId="1" fontId="6" fillId="0" borderId="2" xfId="6" applyNumberFormat="1" applyFont="1" applyFill="1" applyBorder="1" applyProtection="1"/>
    <xf numFmtId="14" fontId="42" fillId="0" borderId="1" xfId="0" applyNumberFormat="1" applyFont="1" applyFill="1" applyBorder="1" applyAlignment="1" applyProtection="1">
      <alignment horizontal="center"/>
    </xf>
    <xf numFmtId="0" fontId="1" fillId="0" borderId="1" xfId="0" applyFont="1" applyBorder="1"/>
    <xf numFmtId="0" fontId="0" fillId="0" borderId="1" xfId="0" applyBorder="1"/>
    <xf numFmtId="4" fontId="42" fillId="3" borderId="1" xfId="0" applyNumberFormat="1" applyFont="1" applyFill="1" applyBorder="1" applyAlignment="1" applyProtection="1">
      <alignment horizontal="center"/>
      <protection locked="0"/>
    </xf>
    <xf numFmtId="0" fontId="42" fillId="3" borderId="1" xfId="0" applyNumberFormat="1" applyFont="1" applyFill="1" applyBorder="1" applyAlignment="1" applyProtection="1">
      <alignment horizontal="center"/>
      <protection locked="0"/>
    </xf>
    <xf numFmtId="0" fontId="43" fillId="0" borderId="1" xfId="0" applyFont="1" applyBorder="1" applyAlignment="1">
      <alignment horizontal="center"/>
    </xf>
    <xf numFmtId="14" fontId="43" fillId="0" borderId="1" xfId="0" applyNumberFormat="1" applyFont="1" applyFill="1" applyBorder="1" applyAlignment="1" applyProtection="1">
      <alignment horizontal="center"/>
    </xf>
    <xf numFmtId="0" fontId="43" fillId="0" borderId="1" xfId="0" applyFont="1" applyFill="1" applyBorder="1" applyAlignment="1" applyProtection="1">
      <alignment horizontal="center"/>
    </xf>
    <xf numFmtId="0" fontId="42" fillId="4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/>
    <xf numFmtId="14" fontId="42" fillId="4" borderId="1" xfId="0" applyNumberFormat="1" applyFont="1" applyFill="1" applyBorder="1" applyAlignment="1" applyProtection="1">
      <alignment horizontal="center"/>
    </xf>
    <xf numFmtId="14" fontId="28" fillId="5" borderId="30" xfId="0" applyNumberFormat="1" applyFont="1" applyFill="1" applyBorder="1" applyAlignment="1" applyProtection="1">
      <alignment horizontal="center"/>
    </xf>
    <xf numFmtId="0" fontId="28" fillId="5" borderId="31" xfId="0" applyFont="1" applyFill="1" applyBorder="1" applyAlignment="1" applyProtection="1">
      <alignment horizontal="center"/>
    </xf>
    <xf numFmtId="0" fontId="0" fillId="5" borderId="32" xfId="0" applyFill="1" applyBorder="1"/>
    <xf numFmtId="0" fontId="0" fillId="5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1" fillId="4" borderId="31" xfId="0" applyFont="1" applyFill="1" applyBorder="1"/>
    <xf numFmtId="0" fontId="1" fillId="4" borderId="28" xfId="0" applyFont="1" applyFill="1" applyBorder="1"/>
    <xf numFmtId="0" fontId="1" fillId="4" borderId="34" xfId="0" applyFont="1" applyFill="1" applyBorder="1"/>
    <xf numFmtId="0" fontId="1" fillId="4" borderId="33" xfId="0" applyFont="1" applyFill="1" applyBorder="1"/>
    <xf numFmtId="0" fontId="1" fillId="4" borderId="0" xfId="0" applyFont="1" applyFill="1" applyBorder="1"/>
    <xf numFmtId="0" fontId="1" fillId="4" borderId="35" xfId="0" applyFont="1" applyFill="1" applyBorder="1"/>
    <xf numFmtId="0" fontId="1" fillId="5" borderId="30" xfId="0" applyFont="1" applyFill="1" applyBorder="1"/>
    <xf numFmtId="0" fontId="1" fillId="5" borderId="31" xfId="0" applyFont="1" applyFill="1" applyBorder="1"/>
    <xf numFmtId="0" fontId="1" fillId="5" borderId="32" xfId="0" applyFont="1" applyFill="1" applyBorder="1"/>
    <xf numFmtId="0" fontId="1" fillId="5" borderId="36" xfId="0" applyFont="1" applyFill="1" applyBorder="1"/>
    <xf numFmtId="0" fontId="1" fillId="5" borderId="0" xfId="0" applyFont="1" applyFill="1" applyBorder="1"/>
    <xf numFmtId="0" fontId="1" fillId="5" borderId="35" xfId="0" applyFont="1" applyFill="1" applyBorder="1"/>
    <xf numFmtId="0" fontId="1" fillId="5" borderId="27" xfId="0" applyFont="1" applyFill="1" applyBorder="1"/>
    <xf numFmtId="0" fontId="1" fillId="5" borderId="28" xfId="0" applyFont="1" applyFill="1" applyBorder="1"/>
    <xf numFmtId="0" fontId="1" fillId="5" borderId="29" xfId="0" applyFont="1" applyFill="1" applyBorder="1"/>
    <xf numFmtId="0" fontId="1" fillId="6" borderId="30" xfId="0" applyFont="1" applyFill="1" applyBorder="1"/>
    <xf numFmtId="0" fontId="1" fillId="6" borderId="31" xfId="0" applyFont="1" applyFill="1" applyBorder="1"/>
    <xf numFmtId="0" fontId="1" fillId="6" borderId="32" xfId="0" applyFont="1" applyFill="1" applyBorder="1"/>
    <xf numFmtId="0" fontId="1" fillId="6" borderId="36" xfId="0" applyFont="1" applyFill="1" applyBorder="1"/>
    <xf numFmtId="0" fontId="1" fillId="6" borderId="0" xfId="0" applyFont="1" applyFill="1" applyBorder="1"/>
    <xf numFmtId="0" fontId="1" fillId="6" borderId="35" xfId="0" applyFont="1" applyFill="1" applyBorder="1"/>
    <xf numFmtId="0" fontId="1" fillId="6" borderId="27" xfId="0" applyFont="1" applyFill="1" applyBorder="1"/>
    <xf numFmtId="0" fontId="1" fillId="6" borderId="28" xfId="0" applyFont="1" applyFill="1" applyBorder="1"/>
    <xf numFmtId="0" fontId="1" fillId="6" borderId="29" xfId="0" applyFont="1" applyFill="1" applyBorder="1"/>
    <xf numFmtId="0" fontId="28" fillId="0" borderId="26" xfId="0" applyFont="1" applyBorder="1" applyAlignment="1" applyProtection="1"/>
    <xf numFmtId="0" fontId="30" fillId="7" borderId="27" xfId="0" applyFont="1" applyFill="1" applyBorder="1" applyAlignment="1" applyProtection="1">
      <alignment horizontal="center"/>
      <protection locked="0"/>
    </xf>
    <xf numFmtId="0" fontId="31" fillId="7" borderId="28" xfId="0" applyFont="1" applyFill="1" applyBorder="1" applyAlignment="1" applyProtection="1">
      <alignment horizontal="center"/>
      <protection locked="0"/>
    </xf>
    <xf numFmtId="0" fontId="32" fillId="7" borderId="29" xfId="0" applyFont="1" applyFill="1" applyBorder="1" applyAlignment="1" applyProtection="1">
      <alignment horizontal="center"/>
      <protection locked="0"/>
    </xf>
    <xf numFmtId="0" fontId="28" fillId="0" borderId="1" xfId="0" applyFont="1" applyBorder="1" applyAlignment="1" applyProtection="1"/>
    <xf numFmtId="0" fontId="32" fillId="0" borderId="1" xfId="0" applyFont="1" applyBorder="1" applyAlignment="1" applyProtection="1"/>
    <xf numFmtId="0" fontId="31" fillId="7" borderId="2" xfId="0" applyFont="1" applyFill="1" applyBorder="1" applyAlignment="1" applyProtection="1">
      <alignment horizontal="center"/>
      <protection locked="0"/>
    </xf>
    <xf numFmtId="0" fontId="31" fillId="7" borderId="26" xfId="0" applyFont="1" applyFill="1" applyBorder="1" applyAlignment="1" applyProtection="1">
      <alignment horizontal="center"/>
      <protection locked="0"/>
    </xf>
    <xf numFmtId="0" fontId="28" fillId="0" borderId="3" xfId="0" applyFont="1" applyBorder="1" applyAlignment="1" applyProtection="1"/>
    <xf numFmtId="0" fontId="32" fillId="0" borderId="26" xfId="0" applyFont="1" applyBorder="1" applyAlignment="1" applyProtection="1"/>
    <xf numFmtId="0" fontId="30" fillId="7" borderId="2" xfId="0" applyFont="1" applyFill="1" applyBorder="1" applyAlignment="1" applyProtection="1">
      <alignment horizontal="center"/>
      <protection locked="0"/>
    </xf>
    <xf numFmtId="0" fontId="31" fillId="7" borderId="3" xfId="0" applyFont="1" applyFill="1" applyBorder="1" applyAlignment="1" applyProtection="1">
      <alignment horizontal="center"/>
      <protection locked="0"/>
    </xf>
    <xf numFmtId="0" fontId="32" fillId="7" borderId="26" xfId="0" applyFont="1" applyFill="1" applyBorder="1" applyAlignment="1" applyProtection="1">
      <alignment horizontal="center"/>
      <protection locked="0"/>
    </xf>
    <xf numFmtId="14" fontId="30" fillId="7" borderId="2" xfId="0" applyNumberFormat="1" applyFont="1" applyFill="1" applyBorder="1" applyAlignment="1" applyProtection="1">
      <alignment horizontal="center"/>
      <protection locked="0"/>
    </xf>
    <xf numFmtId="0" fontId="32" fillId="7" borderId="3" xfId="0" applyFont="1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</cellXfs>
  <cellStyles count="8">
    <cellStyle name="Currency" xfId="2" builtinId="4"/>
    <cellStyle name="Normal" xfId="0" builtinId="0"/>
    <cellStyle name="Normal_BIDSMRY" xfId="3" xr:uid="{00000000-0005-0000-0000-000002000000}"/>
    <cellStyle name="Normal_COSTSMRY" xfId="4" xr:uid="{00000000-0005-0000-0000-000003000000}"/>
    <cellStyle name="Normal_PO-GENER" xfId="5" xr:uid="{00000000-0005-0000-0000-000004000000}"/>
    <cellStyle name="Percent" xfId="6" builtinId="5"/>
    <cellStyle name="Protected" xfId="7" xr:uid="{00000000-0005-0000-0000-000006000000}"/>
    <cellStyle name="RowLevel_2" xfId="1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9"/>
  <sheetViews>
    <sheetView tabSelected="1" workbookViewId="0">
      <selection activeCell="L4" sqref="L4"/>
    </sheetView>
  </sheetViews>
  <sheetFormatPr defaultRowHeight="12.75"/>
  <cols>
    <col min="8" max="8" width="9.28515625" bestFit="1" customWidth="1"/>
    <col min="12" max="14" width="15.7109375" customWidth="1"/>
  </cols>
  <sheetData>
    <row r="1" spans="1:14">
      <c r="A1" s="53"/>
      <c r="B1" s="53"/>
      <c r="C1" s="54" t="s">
        <v>275</v>
      </c>
      <c r="D1" s="55"/>
      <c r="E1" s="55"/>
      <c r="F1" s="55"/>
      <c r="G1" s="56"/>
      <c r="H1" s="57"/>
      <c r="I1" s="55"/>
      <c r="J1" s="58"/>
      <c r="K1" s="59"/>
    </row>
    <row r="2" spans="1:14">
      <c r="A2" s="1" t="s">
        <v>276</v>
      </c>
      <c r="B2" s="254"/>
      <c r="C2" s="255" t="s">
        <v>435</v>
      </c>
      <c r="D2" s="256"/>
      <c r="E2" s="256"/>
      <c r="F2" s="256"/>
      <c r="G2" s="257"/>
      <c r="H2" s="258" t="s">
        <v>277</v>
      </c>
      <c r="I2" s="259"/>
      <c r="J2" s="260" t="s">
        <v>437</v>
      </c>
      <c r="K2" s="261"/>
    </row>
    <row r="3" spans="1:14">
      <c r="A3" s="1" t="s">
        <v>278</v>
      </c>
      <c r="B3" s="254"/>
      <c r="C3" s="264" t="s">
        <v>435</v>
      </c>
      <c r="D3" s="265"/>
      <c r="E3" s="265"/>
      <c r="F3" s="265"/>
      <c r="G3" s="261"/>
      <c r="H3" s="258" t="s">
        <v>279</v>
      </c>
      <c r="I3" s="259"/>
      <c r="J3" s="260" t="s">
        <v>438</v>
      </c>
      <c r="K3" s="261"/>
    </row>
    <row r="4" spans="1:14">
      <c r="A4" s="1" t="s">
        <v>280</v>
      </c>
      <c r="B4" s="262"/>
      <c r="C4" s="263"/>
      <c r="D4" s="264" t="s">
        <v>436</v>
      </c>
      <c r="E4" s="265"/>
      <c r="F4" s="265"/>
      <c r="G4" s="266"/>
      <c r="H4" s="60" t="s">
        <v>281</v>
      </c>
      <c r="I4" s="267">
        <v>43809</v>
      </c>
      <c r="J4" s="268"/>
      <c r="K4" s="269"/>
    </row>
    <row r="5" spans="1:14" ht="13.5" thickBot="1">
      <c r="A5" s="61" t="s">
        <v>282</v>
      </c>
      <c r="B5" s="62"/>
      <c r="C5" s="63"/>
      <c r="D5" s="63"/>
      <c r="E5" s="64"/>
      <c r="F5" s="65"/>
      <c r="G5" s="66"/>
      <c r="H5" s="67"/>
      <c r="I5" s="68"/>
      <c r="J5" s="69"/>
      <c r="K5" s="70"/>
    </row>
    <row r="6" spans="1:14" ht="15.75">
      <c r="A6" s="199" t="s">
        <v>419</v>
      </c>
      <c r="B6" s="62"/>
      <c r="C6" s="65"/>
      <c r="D6" s="62"/>
      <c r="E6" s="62"/>
      <c r="F6" s="71" t="s">
        <v>283</v>
      </c>
      <c r="G6" s="72" t="s">
        <v>284</v>
      </c>
      <c r="H6" s="73" t="s">
        <v>284</v>
      </c>
      <c r="I6" s="74" t="s">
        <v>285</v>
      </c>
      <c r="J6" s="75" t="s">
        <v>286</v>
      </c>
      <c r="K6" s="76" t="s">
        <v>287</v>
      </c>
    </row>
    <row r="7" spans="1:14" ht="16.5" thickBot="1">
      <c r="A7" s="199" t="s">
        <v>420</v>
      </c>
      <c r="B7" s="62"/>
      <c r="C7" s="77"/>
      <c r="D7" s="77"/>
      <c r="E7" s="77"/>
      <c r="F7" s="78"/>
      <c r="G7" s="79" t="s">
        <v>288</v>
      </c>
      <c r="H7" s="80" t="s">
        <v>289</v>
      </c>
      <c r="I7" s="81" t="s">
        <v>274</v>
      </c>
      <c r="J7" s="82" t="s">
        <v>274</v>
      </c>
      <c r="K7" s="83" t="s">
        <v>274</v>
      </c>
    </row>
    <row r="8" spans="1:14" ht="13.5" thickBot="1">
      <c r="A8" s="201" t="s">
        <v>429</v>
      </c>
      <c r="B8" s="84"/>
      <c r="C8" s="65"/>
      <c r="D8" s="65"/>
      <c r="E8" s="65"/>
      <c r="F8" s="85"/>
      <c r="G8" s="86"/>
      <c r="H8" s="67"/>
      <c r="I8" s="87"/>
      <c r="J8" s="88"/>
      <c r="K8" s="89"/>
    </row>
    <row r="9" spans="1:14" ht="13.5" thickBot="1">
      <c r="A9" s="90"/>
      <c r="B9" s="91" t="s">
        <v>290</v>
      </c>
      <c r="C9" s="92"/>
      <c r="D9" s="92"/>
      <c r="E9" s="92"/>
      <c r="F9" s="93"/>
      <c r="G9" s="94"/>
      <c r="H9" s="95"/>
      <c r="I9" s="96"/>
      <c r="J9" s="97"/>
      <c r="K9" s="97"/>
      <c r="L9" s="97"/>
      <c r="M9" s="97"/>
      <c r="N9" s="98"/>
    </row>
    <row r="11" spans="1:14">
      <c r="A11" s="2" t="s">
        <v>366</v>
      </c>
      <c r="B11" s="104" t="s">
        <v>368</v>
      </c>
      <c r="C11" s="100"/>
      <c r="D11" s="100"/>
      <c r="E11" s="100"/>
      <c r="F11" s="157"/>
      <c r="G11" s="29" t="s">
        <v>3</v>
      </c>
      <c r="H11" s="160"/>
      <c r="I11" s="7">
        <f>F11*H11</f>
        <v>0</v>
      </c>
      <c r="J11" s="101">
        <f>I11</f>
        <v>0</v>
      </c>
      <c r="K11" s="206"/>
      <c r="L11" s="224"/>
      <c r="M11" s="225"/>
      <c r="N11" s="226"/>
    </row>
    <row r="12" spans="1:14">
      <c r="A12" s="2" t="s">
        <v>367</v>
      </c>
      <c r="B12" s="104" t="s">
        <v>413</v>
      </c>
      <c r="C12" s="100"/>
      <c r="D12" s="100"/>
      <c r="E12" s="100"/>
      <c r="F12" s="157"/>
      <c r="G12" s="29" t="s">
        <v>3</v>
      </c>
      <c r="H12" s="160"/>
      <c r="I12" s="7">
        <f>F12*H12</f>
        <v>0</v>
      </c>
      <c r="J12" s="101">
        <f>I12</f>
        <v>0</v>
      </c>
      <c r="K12" s="206"/>
      <c r="L12" s="227"/>
      <c r="M12" s="228"/>
      <c r="N12" s="229"/>
    </row>
    <row r="13" spans="1:14">
      <c r="A13" s="17"/>
      <c r="B13" s="104" t="s">
        <v>292</v>
      </c>
      <c r="C13" s="100"/>
      <c r="D13" s="102"/>
      <c r="E13" s="102"/>
      <c r="F13" s="12"/>
      <c r="G13" s="29"/>
      <c r="H13" s="6"/>
      <c r="I13" s="7"/>
      <c r="J13" s="101"/>
      <c r="K13" s="206"/>
      <c r="L13" s="219" t="s">
        <v>431</v>
      </c>
      <c r="M13" s="220" t="s">
        <v>433</v>
      </c>
      <c r="N13" s="218" t="s">
        <v>432</v>
      </c>
    </row>
    <row r="14" spans="1:14">
      <c r="A14" s="17"/>
      <c r="B14" s="99" t="s">
        <v>293</v>
      </c>
      <c r="C14" s="100"/>
      <c r="D14" s="100"/>
      <c r="E14" s="100"/>
      <c r="F14" s="156"/>
      <c r="G14" s="29" t="s">
        <v>21</v>
      </c>
      <c r="H14" s="160"/>
      <c r="I14" s="7">
        <f>H14*F14</f>
        <v>0</v>
      </c>
      <c r="J14" s="101"/>
      <c r="K14" s="206"/>
      <c r="L14" s="215"/>
      <c r="M14" s="215"/>
      <c r="N14" s="215"/>
    </row>
    <row r="15" spans="1:14">
      <c r="A15" s="17"/>
      <c r="B15" s="99" t="s">
        <v>294</v>
      </c>
      <c r="C15" s="100"/>
      <c r="D15" s="100"/>
      <c r="E15" s="100"/>
      <c r="F15" s="156"/>
      <c r="G15" s="29" t="s">
        <v>3</v>
      </c>
      <c r="H15" s="160"/>
      <c r="I15" s="7">
        <f>H15*F15</f>
        <v>0</v>
      </c>
      <c r="J15" s="101"/>
      <c r="K15" s="206"/>
      <c r="L15" s="214"/>
      <c r="M15" s="214"/>
      <c r="N15" s="214"/>
    </row>
    <row r="16" spans="1:14">
      <c r="A16" s="17"/>
      <c r="B16" s="99" t="s">
        <v>295</v>
      </c>
      <c r="C16" s="100"/>
      <c r="D16" s="100"/>
      <c r="E16" s="100"/>
      <c r="F16" s="157"/>
      <c r="G16" s="29" t="s">
        <v>15</v>
      </c>
      <c r="H16" s="160"/>
      <c r="I16" s="7">
        <f>H16*F16</f>
        <v>0</v>
      </c>
      <c r="J16" s="101"/>
      <c r="K16" s="206"/>
      <c r="L16" s="214"/>
      <c r="M16" s="214"/>
      <c r="N16" s="214"/>
    </row>
    <row r="17" spans="1:14">
      <c r="A17" s="17"/>
      <c r="B17" s="99" t="s">
        <v>296</v>
      </c>
      <c r="C17" s="103"/>
      <c r="D17" s="100"/>
      <c r="E17" s="100"/>
      <c r="F17" s="157"/>
      <c r="G17" s="29" t="s">
        <v>3</v>
      </c>
      <c r="H17" s="160"/>
      <c r="I17" s="7">
        <f>H17*F17</f>
        <v>0</v>
      </c>
      <c r="J17" s="101"/>
      <c r="K17" s="206"/>
      <c r="L17" s="214"/>
      <c r="M17" s="214"/>
      <c r="N17" s="214"/>
    </row>
    <row r="18" spans="1:14">
      <c r="A18" s="17"/>
      <c r="B18" s="99" t="s">
        <v>297</v>
      </c>
      <c r="C18" s="102"/>
      <c r="D18" s="100"/>
      <c r="E18" s="100"/>
      <c r="F18" s="156"/>
      <c r="G18" s="29" t="s">
        <v>3</v>
      </c>
      <c r="H18" s="160"/>
      <c r="I18" s="7">
        <f>H18*F18</f>
        <v>0</v>
      </c>
      <c r="J18" s="101"/>
      <c r="K18" s="206"/>
      <c r="L18" s="214"/>
      <c r="M18" s="214"/>
      <c r="N18" s="214"/>
    </row>
    <row r="19" spans="1:14">
      <c r="A19" s="38" t="s">
        <v>370</v>
      </c>
      <c r="B19" s="104" t="s">
        <v>292</v>
      </c>
      <c r="C19" s="100"/>
      <c r="D19" s="103"/>
      <c r="E19" s="103"/>
      <c r="F19" s="12"/>
      <c r="G19" s="29"/>
      <c r="H19" s="6"/>
      <c r="I19" s="20"/>
      <c r="J19" s="101">
        <f>SUM(I14:I18)</f>
        <v>0</v>
      </c>
      <c r="K19" s="206"/>
      <c r="L19" s="216">
        <v>0</v>
      </c>
      <c r="M19" s="216">
        <v>0</v>
      </c>
      <c r="N19" s="216">
        <v>0</v>
      </c>
    </row>
    <row r="20" spans="1:14">
      <c r="A20" s="17"/>
      <c r="B20" s="104" t="s">
        <v>298</v>
      </c>
      <c r="C20" s="100"/>
      <c r="D20" s="102"/>
      <c r="E20" s="102"/>
      <c r="F20" s="12"/>
      <c r="G20" s="29"/>
      <c r="H20" s="6"/>
      <c r="I20" s="7"/>
      <c r="J20" s="101"/>
      <c r="K20" s="206"/>
      <c r="L20" s="213"/>
      <c r="M20" s="213"/>
      <c r="N20" s="213"/>
    </row>
    <row r="21" spans="1:14">
      <c r="A21" s="40"/>
      <c r="B21" s="99" t="s">
        <v>299</v>
      </c>
      <c r="C21" s="100"/>
      <c r="D21" s="100"/>
      <c r="E21" s="100"/>
      <c r="F21" s="156"/>
      <c r="G21" s="29" t="s">
        <v>37</v>
      </c>
      <c r="H21" s="160"/>
      <c r="I21" s="7">
        <f>SUM(F21*H21)</f>
        <v>0</v>
      </c>
      <c r="J21" s="101"/>
      <c r="K21" s="206"/>
      <c r="L21" s="215"/>
      <c r="M21" s="215"/>
      <c r="N21" s="215"/>
    </row>
    <row r="22" spans="1:14">
      <c r="A22" s="17"/>
      <c r="B22" s="99" t="s">
        <v>300</v>
      </c>
      <c r="C22" s="100"/>
      <c r="D22" s="100"/>
      <c r="E22" s="100"/>
      <c r="F22" s="158"/>
      <c r="G22" s="29" t="s">
        <v>37</v>
      </c>
      <c r="H22" s="160"/>
      <c r="I22" s="7">
        <f>SUM(F22*H22)</f>
        <v>0</v>
      </c>
      <c r="J22" s="101"/>
      <c r="K22" s="206"/>
      <c r="L22" s="214"/>
      <c r="M22" s="214"/>
      <c r="N22" s="214"/>
    </row>
    <row r="23" spans="1:14">
      <c r="A23" s="17"/>
      <c r="B23" s="99" t="s">
        <v>301</v>
      </c>
      <c r="C23" s="100"/>
      <c r="D23" s="100"/>
      <c r="E23" s="100"/>
      <c r="F23" s="158"/>
      <c r="G23" s="29" t="s">
        <v>37</v>
      </c>
      <c r="H23" s="160"/>
      <c r="I23" s="7">
        <f>SUM(F23*H23)</f>
        <v>0</v>
      </c>
      <c r="J23" s="101"/>
      <c r="K23" s="206"/>
      <c r="L23" s="214"/>
      <c r="M23" s="214"/>
      <c r="N23" s="214"/>
    </row>
    <row r="24" spans="1:14">
      <c r="A24" s="17"/>
      <c r="B24" s="99" t="s">
        <v>302</v>
      </c>
      <c r="C24" s="103"/>
      <c r="D24" s="100"/>
      <c r="E24" s="100"/>
      <c r="F24" s="158"/>
      <c r="G24" s="29" t="s">
        <v>37</v>
      </c>
      <c r="H24" s="160"/>
      <c r="I24" s="7">
        <f>SUM(F24*H24)</f>
        <v>0</v>
      </c>
      <c r="J24" s="101"/>
      <c r="K24" s="206"/>
      <c r="L24" s="214"/>
      <c r="M24" s="214"/>
      <c r="N24" s="214"/>
    </row>
    <row r="25" spans="1:14">
      <c r="A25" s="17"/>
      <c r="B25" s="99" t="s">
        <v>303</v>
      </c>
      <c r="C25" s="102"/>
      <c r="D25" s="100"/>
      <c r="E25" s="100"/>
      <c r="F25" s="158"/>
      <c r="G25" s="29" t="s">
        <v>21</v>
      </c>
      <c r="H25" s="160"/>
      <c r="I25" s="7">
        <f>SUM(F25*H25)</f>
        <v>0</v>
      </c>
      <c r="J25" s="101"/>
      <c r="K25" s="206"/>
      <c r="L25" s="214"/>
      <c r="M25" s="214"/>
      <c r="N25" s="214"/>
    </row>
    <row r="26" spans="1:14">
      <c r="A26" s="2" t="s">
        <v>371</v>
      </c>
      <c r="B26" s="104" t="s">
        <v>298</v>
      </c>
      <c r="C26" s="100"/>
      <c r="D26" s="103"/>
      <c r="E26" s="103"/>
      <c r="F26" s="12"/>
      <c r="G26" s="29"/>
      <c r="H26" s="6"/>
      <c r="I26" s="20"/>
      <c r="J26" s="101">
        <f>SUM(I21:I25)</f>
        <v>0</v>
      </c>
      <c r="K26" s="206"/>
      <c r="L26" s="217">
        <v>0</v>
      </c>
      <c r="M26" s="217">
        <v>0</v>
      </c>
      <c r="N26" s="217">
        <v>0</v>
      </c>
    </row>
    <row r="27" spans="1:14">
      <c r="A27" s="17"/>
      <c r="B27" s="104" t="s">
        <v>304</v>
      </c>
      <c r="C27" s="100"/>
      <c r="D27" s="102"/>
      <c r="E27" s="102"/>
      <c r="F27" s="12"/>
      <c r="G27" s="29"/>
      <c r="H27" s="6"/>
      <c r="I27" s="7"/>
      <c r="J27" s="101"/>
      <c r="K27" s="206"/>
      <c r="L27" s="213"/>
      <c r="M27" s="213"/>
      <c r="N27" s="213"/>
    </row>
    <row r="28" spans="1:14">
      <c r="A28" s="17"/>
      <c r="B28" s="99" t="s">
        <v>305</v>
      </c>
      <c r="C28" s="100"/>
      <c r="D28" s="100"/>
      <c r="E28" s="100"/>
      <c r="F28" s="157"/>
      <c r="G28" s="29" t="s">
        <v>21</v>
      </c>
      <c r="H28" s="160"/>
      <c r="I28" s="7">
        <f t="shared" ref="I28:I33" si="0">SUM(H28*F28)</f>
        <v>0</v>
      </c>
      <c r="J28" s="101"/>
      <c r="K28" s="206"/>
      <c r="L28" s="221"/>
      <c r="M28" s="221"/>
      <c r="N28" s="221"/>
    </row>
    <row r="29" spans="1:14">
      <c r="A29" s="40"/>
      <c r="B29" s="99" t="s">
        <v>306</v>
      </c>
      <c r="C29" s="100"/>
      <c r="D29" s="100"/>
      <c r="E29" s="100"/>
      <c r="F29" s="157"/>
      <c r="G29" s="29" t="s">
        <v>21</v>
      </c>
      <c r="H29" s="160"/>
      <c r="I29" s="7">
        <f t="shared" si="0"/>
        <v>0</v>
      </c>
      <c r="J29" s="101"/>
      <c r="K29" s="206"/>
      <c r="L29" s="222"/>
      <c r="M29" s="222"/>
      <c r="N29" s="222"/>
    </row>
    <row r="30" spans="1:14">
      <c r="A30" s="40"/>
      <c r="B30" s="99" t="s">
        <v>307</v>
      </c>
      <c r="C30" s="100"/>
      <c r="D30" s="100"/>
      <c r="E30" s="100"/>
      <c r="F30" s="156"/>
      <c r="G30" s="29" t="s">
        <v>29</v>
      </c>
      <c r="H30" s="160"/>
      <c r="I30" s="7">
        <f t="shared" si="0"/>
        <v>0</v>
      </c>
      <c r="J30" s="101"/>
      <c r="K30" s="206"/>
      <c r="L30" s="222"/>
      <c r="M30" s="222"/>
      <c r="N30" s="222"/>
    </row>
    <row r="31" spans="1:14">
      <c r="A31" s="40"/>
      <c r="B31" s="99" t="s">
        <v>308</v>
      </c>
      <c r="C31" s="100"/>
      <c r="D31" s="100"/>
      <c r="E31" s="100"/>
      <c r="F31" s="156"/>
      <c r="G31" s="29" t="s">
        <v>29</v>
      </c>
      <c r="H31" s="160"/>
      <c r="I31" s="7">
        <f t="shared" si="0"/>
        <v>0</v>
      </c>
      <c r="J31" s="101"/>
      <c r="K31" s="206"/>
      <c r="L31" s="222"/>
      <c r="M31" s="222"/>
      <c r="N31" s="222"/>
    </row>
    <row r="32" spans="1:14">
      <c r="A32" s="40"/>
      <c r="B32" s="99" t="s">
        <v>309</v>
      </c>
      <c r="C32" s="103"/>
      <c r="D32" s="100"/>
      <c r="E32" s="100"/>
      <c r="F32" s="156"/>
      <c r="G32" s="29" t="s">
        <v>29</v>
      </c>
      <c r="H32" s="160"/>
      <c r="I32" s="7">
        <f t="shared" si="0"/>
        <v>0</v>
      </c>
      <c r="J32" s="101"/>
      <c r="K32" s="206"/>
      <c r="L32" s="222"/>
      <c r="M32" s="222"/>
      <c r="N32" s="222"/>
    </row>
    <row r="33" spans="1:14">
      <c r="A33" s="40"/>
      <c r="B33" s="99" t="s">
        <v>310</v>
      </c>
      <c r="C33" s="22"/>
      <c r="D33" s="100"/>
      <c r="E33" s="100"/>
      <c r="F33" s="159"/>
      <c r="G33" s="29" t="s">
        <v>29</v>
      </c>
      <c r="H33" s="160"/>
      <c r="I33" s="7">
        <f t="shared" si="0"/>
        <v>0</v>
      </c>
      <c r="J33" s="101"/>
      <c r="K33" s="206"/>
      <c r="L33" s="222"/>
      <c r="M33" s="222"/>
      <c r="N33" s="222"/>
    </row>
    <row r="34" spans="1:14">
      <c r="A34" s="2" t="s">
        <v>372</v>
      </c>
      <c r="B34" s="104" t="s">
        <v>304</v>
      </c>
      <c r="C34" s="10"/>
      <c r="D34" s="103"/>
      <c r="E34" s="103"/>
      <c r="F34" s="12"/>
      <c r="G34" s="5"/>
      <c r="H34" s="6"/>
      <c r="I34" s="20"/>
      <c r="J34" s="101">
        <f>SUM(I28:I33)</f>
        <v>0</v>
      </c>
      <c r="K34" s="206"/>
      <c r="L34" s="217">
        <v>0</v>
      </c>
      <c r="M34" s="217">
        <v>0</v>
      </c>
      <c r="N34" s="217">
        <v>0</v>
      </c>
    </row>
    <row r="35" spans="1:14">
      <c r="A35" s="17"/>
      <c r="B35" s="32" t="s">
        <v>311</v>
      </c>
      <c r="C35" s="10"/>
      <c r="D35" s="22"/>
      <c r="E35" s="22"/>
      <c r="F35" s="12"/>
      <c r="G35" s="29"/>
      <c r="H35" s="6"/>
      <c r="I35" s="7"/>
      <c r="J35" s="101"/>
      <c r="K35" s="206"/>
      <c r="L35" s="223"/>
      <c r="M35" s="223"/>
      <c r="N35" s="223"/>
    </row>
    <row r="36" spans="1:14">
      <c r="A36" s="17"/>
      <c r="B36" s="30" t="s">
        <v>312</v>
      </c>
      <c r="C36" s="10"/>
      <c r="D36" s="10"/>
      <c r="E36" s="10"/>
      <c r="F36" s="157"/>
      <c r="G36" s="29" t="s">
        <v>12</v>
      </c>
      <c r="H36" s="160"/>
      <c r="I36" s="7">
        <f>H36*F36</f>
        <v>0</v>
      </c>
      <c r="J36" s="101"/>
      <c r="K36" s="206"/>
      <c r="L36" s="221"/>
      <c r="M36" s="221"/>
      <c r="N36" s="221"/>
    </row>
    <row r="37" spans="1:14">
      <c r="A37" s="17"/>
      <c r="B37" s="30" t="s">
        <v>313</v>
      </c>
      <c r="C37" s="19"/>
      <c r="D37" s="10"/>
      <c r="E37" s="10"/>
      <c r="F37" s="157"/>
      <c r="G37" s="29" t="s">
        <v>21</v>
      </c>
      <c r="H37" s="160"/>
      <c r="I37" s="7">
        <f>H37*F37</f>
        <v>0</v>
      </c>
      <c r="J37" s="101"/>
      <c r="K37" s="206"/>
      <c r="L37" s="222"/>
      <c r="M37" s="222"/>
      <c r="N37" s="222"/>
    </row>
    <row r="38" spans="1:14">
      <c r="A38" s="17"/>
      <c r="B38" s="30" t="s">
        <v>314</v>
      </c>
      <c r="C38" s="25"/>
      <c r="D38" s="10"/>
      <c r="E38" s="10"/>
      <c r="F38" s="159"/>
      <c r="G38" s="29" t="s">
        <v>21</v>
      </c>
      <c r="H38" s="160"/>
      <c r="I38" s="7">
        <f>H38*F38</f>
        <v>0</v>
      </c>
      <c r="J38" s="101"/>
      <c r="K38" s="206"/>
      <c r="L38" s="222"/>
      <c r="M38" s="222"/>
      <c r="N38" s="222"/>
    </row>
    <row r="39" spans="1:14">
      <c r="A39" s="2" t="s">
        <v>373</v>
      </c>
      <c r="B39" s="18" t="s">
        <v>311</v>
      </c>
      <c r="C39" s="25"/>
      <c r="D39" s="19"/>
      <c r="E39" s="19"/>
      <c r="F39" s="12"/>
      <c r="G39" s="29"/>
      <c r="H39" s="6"/>
      <c r="I39" s="20"/>
      <c r="J39" s="101">
        <f>SUM(I36:I38)</f>
        <v>0</v>
      </c>
      <c r="K39" s="206"/>
      <c r="L39" s="217">
        <v>0</v>
      </c>
      <c r="M39" s="217">
        <v>0</v>
      </c>
      <c r="N39" s="217">
        <v>0</v>
      </c>
    </row>
    <row r="40" spans="1:14">
      <c r="A40" s="17"/>
      <c r="B40" s="18" t="s">
        <v>315</v>
      </c>
      <c r="C40" s="10"/>
      <c r="D40" s="25"/>
      <c r="E40" s="25"/>
      <c r="F40" s="12"/>
      <c r="G40" s="29"/>
      <c r="H40" s="6"/>
      <c r="I40" s="7"/>
      <c r="J40" s="101"/>
      <c r="K40" s="206"/>
      <c r="L40" s="223"/>
      <c r="M40" s="223"/>
      <c r="N40" s="223"/>
    </row>
    <row r="41" spans="1:14">
      <c r="A41" s="17"/>
      <c r="B41" s="30" t="s">
        <v>316</v>
      </c>
      <c r="C41" s="19"/>
      <c r="D41" s="25"/>
      <c r="E41" s="25"/>
      <c r="F41" s="157"/>
      <c r="G41" s="29" t="s">
        <v>3</v>
      </c>
      <c r="H41" s="160"/>
      <c r="I41" s="7">
        <f>H41</f>
        <v>0</v>
      </c>
      <c r="J41" s="101"/>
      <c r="K41" s="206"/>
      <c r="L41" s="221"/>
      <c r="M41" s="221"/>
      <c r="N41" s="221"/>
    </row>
    <row r="42" spans="1:14">
      <c r="A42" s="40"/>
      <c r="B42" s="30" t="s">
        <v>315</v>
      </c>
      <c r="C42" s="25"/>
      <c r="D42" s="10"/>
      <c r="E42" s="10"/>
      <c r="F42" s="157"/>
      <c r="G42" s="29" t="s">
        <v>3</v>
      </c>
      <c r="H42" s="160"/>
      <c r="I42" s="7">
        <f>H42</f>
        <v>0</v>
      </c>
      <c r="J42" s="101"/>
      <c r="K42" s="206"/>
      <c r="L42" s="222"/>
      <c r="M42" s="222"/>
      <c r="N42" s="222"/>
    </row>
    <row r="43" spans="1:14" ht="15.75">
      <c r="A43" s="2" t="s">
        <v>374</v>
      </c>
      <c r="B43" s="18" t="s">
        <v>315</v>
      </c>
      <c r="C43" s="10"/>
      <c r="D43" s="19"/>
      <c r="E43" s="19"/>
      <c r="F43" s="12"/>
      <c r="G43" s="105"/>
      <c r="H43" s="6"/>
      <c r="I43" s="20"/>
      <c r="J43" s="101">
        <f>SUM(I41:I42)</f>
        <v>0</v>
      </c>
      <c r="K43" s="206"/>
      <c r="L43" s="217">
        <v>0</v>
      </c>
      <c r="M43" s="217">
        <v>0</v>
      </c>
      <c r="N43" s="217">
        <v>0</v>
      </c>
    </row>
    <row r="44" spans="1:14">
      <c r="A44" s="17"/>
      <c r="B44" s="18" t="s">
        <v>47</v>
      </c>
      <c r="C44" s="10"/>
      <c r="D44" s="25"/>
      <c r="E44" s="25"/>
      <c r="F44" s="12"/>
      <c r="G44" s="29"/>
      <c r="H44" s="6"/>
      <c r="I44" s="7"/>
      <c r="J44" s="101"/>
      <c r="K44" s="206"/>
      <c r="L44" s="223"/>
      <c r="M44" s="223"/>
      <c r="N44" s="223"/>
    </row>
    <row r="45" spans="1:14">
      <c r="A45" s="17"/>
      <c r="B45" s="30" t="s">
        <v>48</v>
      </c>
      <c r="C45" s="19"/>
      <c r="D45" s="25"/>
      <c r="E45" s="25"/>
      <c r="F45" s="157"/>
      <c r="G45" s="29" t="s">
        <v>21</v>
      </c>
      <c r="H45" s="160"/>
      <c r="I45" s="7">
        <f>H45</f>
        <v>0</v>
      </c>
      <c r="J45" s="101"/>
      <c r="K45" s="206"/>
      <c r="L45" s="221"/>
      <c r="M45" s="221"/>
      <c r="N45" s="221"/>
    </row>
    <row r="46" spans="1:14">
      <c r="A46" s="17"/>
      <c r="B46" s="30" t="s">
        <v>430</v>
      </c>
      <c r="C46" s="19"/>
      <c r="D46" s="25"/>
      <c r="E46" s="25"/>
      <c r="F46" s="157"/>
      <c r="G46" s="29" t="s">
        <v>21</v>
      </c>
      <c r="H46" s="160"/>
      <c r="I46" s="7">
        <f>H46</f>
        <v>0</v>
      </c>
      <c r="J46" s="101"/>
      <c r="K46" s="206"/>
      <c r="L46" s="222"/>
      <c r="M46" s="222"/>
      <c r="N46" s="222"/>
    </row>
    <row r="47" spans="1:14">
      <c r="A47" s="17"/>
      <c r="B47" s="30" t="s">
        <v>427</v>
      </c>
      <c r="C47" s="19"/>
      <c r="D47" s="25"/>
      <c r="E47" s="25"/>
      <c r="F47" s="157"/>
      <c r="G47" s="29" t="s">
        <v>21</v>
      </c>
      <c r="H47" s="160"/>
      <c r="I47" s="7">
        <f>H47</f>
        <v>0</v>
      </c>
      <c r="J47" s="101"/>
      <c r="K47" s="206"/>
      <c r="L47" s="222"/>
      <c r="M47" s="222"/>
      <c r="N47" s="222"/>
    </row>
    <row r="48" spans="1:14">
      <c r="A48" s="40"/>
      <c r="B48" s="30" t="s">
        <v>53</v>
      </c>
      <c r="C48" s="25"/>
      <c r="D48" s="10"/>
      <c r="E48" s="10"/>
      <c r="F48" s="157"/>
      <c r="G48" s="29" t="s">
        <v>3</v>
      </c>
      <c r="H48" s="160"/>
      <c r="I48" s="7">
        <f>H48</f>
        <v>0</v>
      </c>
      <c r="J48" s="101"/>
      <c r="K48" s="206"/>
      <c r="L48" s="222"/>
      <c r="M48" s="222"/>
      <c r="N48" s="222"/>
    </row>
    <row r="49" spans="1:14" ht="15.75">
      <c r="A49" s="2" t="s">
        <v>426</v>
      </c>
      <c r="B49" s="18" t="s">
        <v>47</v>
      </c>
      <c r="C49" s="10"/>
      <c r="D49" s="19"/>
      <c r="E49" s="19"/>
      <c r="F49" s="12"/>
      <c r="G49" s="105"/>
      <c r="H49" s="6"/>
      <c r="I49" s="20"/>
      <c r="J49" s="101">
        <f>SUM(I45:I48)</f>
        <v>0</v>
      </c>
      <c r="K49" s="206"/>
      <c r="L49" s="217">
        <v>0</v>
      </c>
      <c r="M49" s="217">
        <v>0</v>
      </c>
      <c r="N49" s="217">
        <v>0</v>
      </c>
    </row>
    <row r="50" spans="1:14" ht="15.75">
      <c r="A50" s="2"/>
      <c r="B50" s="18"/>
      <c r="C50" s="10"/>
      <c r="D50" s="19"/>
      <c r="E50" s="19"/>
      <c r="F50" s="12"/>
      <c r="G50" s="105"/>
      <c r="H50" s="6"/>
      <c r="I50" s="20"/>
      <c r="J50" s="101"/>
      <c r="K50" s="206"/>
      <c r="L50" s="222"/>
      <c r="M50" s="222"/>
      <c r="N50" s="222"/>
    </row>
    <row r="51" spans="1:14">
      <c r="A51" s="17"/>
      <c r="B51" s="18" t="s">
        <v>317</v>
      </c>
      <c r="C51" s="10"/>
      <c r="D51" s="25"/>
      <c r="E51" s="25"/>
      <c r="F51" s="12"/>
      <c r="G51" s="29"/>
      <c r="H51" s="6"/>
      <c r="I51" s="7"/>
      <c r="J51" s="101"/>
      <c r="K51" s="206"/>
      <c r="L51" s="223"/>
      <c r="M51" s="223"/>
      <c r="N51" s="223"/>
    </row>
    <row r="52" spans="1:14">
      <c r="A52" s="17"/>
      <c r="B52" s="30" t="s">
        <v>318</v>
      </c>
      <c r="C52" s="10"/>
      <c r="D52" s="10"/>
      <c r="E52" s="10"/>
      <c r="F52" s="156"/>
      <c r="G52" s="29" t="s">
        <v>21</v>
      </c>
      <c r="H52" s="160"/>
      <c r="I52" s="7">
        <f t="shared" ref="I52:I61" si="1">H52*F52</f>
        <v>0</v>
      </c>
      <c r="J52" s="101"/>
      <c r="K52" s="206"/>
      <c r="L52" s="221"/>
      <c r="M52" s="221"/>
      <c r="N52" s="221"/>
    </row>
    <row r="53" spans="1:14">
      <c r="A53" s="40"/>
      <c r="B53" s="30" t="s">
        <v>319</v>
      </c>
      <c r="C53" s="10"/>
      <c r="D53" s="10"/>
      <c r="E53" s="10"/>
      <c r="F53" s="156"/>
      <c r="G53" s="29" t="s">
        <v>21</v>
      </c>
      <c r="H53" s="160"/>
      <c r="I53" s="7">
        <f t="shared" si="1"/>
        <v>0</v>
      </c>
      <c r="J53" s="101"/>
      <c r="K53" s="206"/>
      <c r="L53" s="222"/>
      <c r="M53" s="222"/>
      <c r="N53" s="222"/>
    </row>
    <row r="54" spans="1:14">
      <c r="A54" s="17"/>
      <c r="B54" s="30" t="s">
        <v>320</v>
      </c>
      <c r="C54" s="10"/>
      <c r="D54" s="10"/>
      <c r="E54" s="10"/>
      <c r="F54" s="156"/>
      <c r="G54" s="29" t="s">
        <v>21</v>
      </c>
      <c r="H54" s="160"/>
      <c r="I54" s="7">
        <f t="shared" si="1"/>
        <v>0</v>
      </c>
      <c r="J54" s="101"/>
      <c r="K54" s="206"/>
      <c r="L54" s="222"/>
      <c r="M54" s="222"/>
      <c r="N54" s="222"/>
    </row>
    <row r="55" spans="1:14">
      <c r="A55" s="17"/>
      <c r="B55" s="30" t="s">
        <v>321</v>
      </c>
      <c r="C55" s="10"/>
      <c r="D55" s="10"/>
      <c r="E55" s="10"/>
      <c r="F55" s="156"/>
      <c r="G55" s="29" t="s">
        <v>12</v>
      </c>
      <c r="H55" s="160"/>
      <c r="I55" s="7">
        <f t="shared" si="1"/>
        <v>0</v>
      </c>
      <c r="J55" s="101"/>
      <c r="K55" s="206"/>
      <c r="L55" s="222"/>
      <c r="M55" s="222"/>
      <c r="N55" s="222"/>
    </row>
    <row r="56" spans="1:14">
      <c r="A56" s="17"/>
      <c r="B56" s="30" t="s">
        <v>322</v>
      </c>
      <c r="C56" s="22"/>
      <c r="D56" s="10"/>
      <c r="E56" s="10"/>
      <c r="F56" s="156"/>
      <c r="G56" s="29" t="s">
        <v>12</v>
      </c>
      <c r="H56" s="160"/>
      <c r="I56" s="7">
        <f t="shared" si="1"/>
        <v>0</v>
      </c>
      <c r="J56" s="101"/>
      <c r="K56" s="206"/>
      <c r="L56" s="222"/>
      <c r="M56" s="222"/>
      <c r="N56" s="222"/>
    </row>
    <row r="57" spans="1:14">
      <c r="A57" s="40"/>
      <c r="B57" s="30" t="s">
        <v>323</v>
      </c>
      <c r="C57" s="10"/>
      <c r="D57" s="10"/>
      <c r="E57" s="10"/>
      <c r="F57" s="156"/>
      <c r="G57" s="29" t="s">
        <v>3</v>
      </c>
      <c r="H57" s="160"/>
      <c r="I57" s="7">
        <f t="shared" si="1"/>
        <v>0</v>
      </c>
      <c r="J57" s="101"/>
      <c r="K57" s="206"/>
      <c r="L57" s="222"/>
      <c r="M57" s="222"/>
      <c r="N57" s="222"/>
    </row>
    <row r="58" spans="1:14">
      <c r="A58" s="17"/>
      <c r="B58" s="30" t="s">
        <v>324</v>
      </c>
      <c r="C58" s="10"/>
      <c r="D58" s="10"/>
      <c r="E58" s="10"/>
      <c r="F58" s="156"/>
      <c r="G58" s="29" t="s">
        <v>29</v>
      </c>
      <c r="H58" s="160"/>
      <c r="I58" s="7">
        <f t="shared" si="1"/>
        <v>0</v>
      </c>
      <c r="J58" s="101"/>
      <c r="K58" s="206"/>
      <c r="L58" s="222"/>
      <c r="M58" s="222"/>
      <c r="N58" s="222"/>
    </row>
    <row r="59" spans="1:14">
      <c r="A59" s="17"/>
      <c r="B59" s="30" t="s">
        <v>325</v>
      </c>
      <c r="C59" s="10"/>
      <c r="D59" s="10"/>
      <c r="E59" s="10"/>
      <c r="F59" s="156"/>
      <c r="G59" s="29" t="s">
        <v>21</v>
      </c>
      <c r="H59" s="160"/>
      <c r="I59" s="7">
        <f t="shared" si="1"/>
        <v>0</v>
      </c>
      <c r="J59" s="101"/>
      <c r="K59" s="206"/>
      <c r="L59" s="222"/>
      <c r="M59" s="222"/>
      <c r="N59" s="222"/>
    </row>
    <row r="60" spans="1:14">
      <c r="A60" s="17"/>
      <c r="B60" s="30" t="s">
        <v>326</v>
      </c>
      <c r="C60" s="10"/>
      <c r="D60" s="10"/>
      <c r="E60" s="10"/>
      <c r="F60" s="156"/>
      <c r="G60" s="29" t="s">
        <v>141</v>
      </c>
      <c r="H60" s="160"/>
      <c r="I60" s="7">
        <f t="shared" si="1"/>
        <v>0</v>
      </c>
      <c r="J60" s="101"/>
      <c r="K60" s="206"/>
      <c r="L60" s="222"/>
      <c r="M60" s="222"/>
      <c r="N60" s="222"/>
    </row>
    <row r="61" spans="1:14">
      <c r="A61" s="40"/>
      <c r="B61" s="30" t="s">
        <v>327</v>
      </c>
      <c r="C61" s="22"/>
      <c r="D61" s="10"/>
      <c r="E61" s="10"/>
      <c r="F61" s="156"/>
      <c r="G61" s="29" t="s">
        <v>29</v>
      </c>
      <c r="H61" s="160"/>
      <c r="I61" s="7">
        <f t="shared" si="1"/>
        <v>0</v>
      </c>
      <c r="J61" s="101"/>
      <c r="K61" s="206"/>
      <c r="L61" s="222"/>
      <c r="M61" s="222"/>
      <c r="N61" s="222"/>
    </row>
    <row r="62" spans="1:14">
      <c r="A62" s="2" t="s">
        <v>375</v>
      </c>
      <c r="B62" s="18" t="s">
        <v>317</v>
      </c>
      <c r="C62" s="10"/>
      <c r="D62" s="19"/>
      <c r="E62" s="19"/>
      <c r="F62" s="12"/>
      <c r="G62" s="29"/>
      <c r="H62" s="6"/>
      <c r="I62" s="20"/>
      <c r="J62" s="101">
        <f>SUM(I52:I61)</f>
        <v>0</v>
      </c>
      <c r="K62" s="206"/>
      <c r="L62" s="217">
        <v>0</v>
      </c>
      <c r="M62" s="217">
        <v>0</v>
      </c>
      <c r="N62" s="217">
        <v>0</v>
      </c>
    </row>
    <row r="63" spans="1:14">
      <c r="A63" s="40"/>
      <c r="B63" s="32" t="s">
        <v>328</v>
      </c>
      <c r="C63" s="10"/>
      <c r="D63" s="22"/>
      <c r="E63" s="22"/>
      <c r="F63" s="12"/>
      <c r="G63" s="29"/>
      <c r="H63" s="6"/>
      <c r="I63" s="7"/>
      <c r="J63" s="101"/>
      <c r="K63" s="206"/>
      <c r="L63" s="223"/>
      <c r="M63" s="223"/>
      <c r="N63" s="223"/>
    </row>
    <row r="64" spans="1:14">
      <c r="A64" s="40"/>
      <c r="B64" s="30" t="s">
        <v>329</v>
      </c>
      <c r="C64" s="10"/>
      <c r="D64" s="10"/>
      <c r="E64" s="10"/>
      <c r="F64" s="156"/>
      <c r="G64" s="29" t="s">
        <v>12</v>
      </c>
      <c r="H64" s="160"/>
      <c r="I64" s="7">
        <f t="shared" ref="I64:I69" si="2">H64*F64</f>
        <v>0</v>
      </c>
      <c r="J64" s="101"/>
      <c r="K64" s="206"/>
      <c r="L64" s="221"/>
      <c r="M64" s="221"/>
      <c r="N64" s="221"/>
    </row>
    <row r="65" spans="1:14">
      <c r="A65" s="40"/>
      <c r="B65" s="30" t="s">
        <v>330</v>
      </c>
      <c r="C65" s="10"/>
      <c r="D65" s="10"/>
      <c r="E65" s="10"/>
      <c r="F65" s="156"/>
      <c r="G65" s="29" t="s">
        <v>12</v>
      </c>
      <c r="H65" s="160"/>
      <c r="I65" s="7">
        <f t="shared" si="2"/>
        <v>0</v>
      </c>
      <c r="J65" s="101"/>
      <c r="K65" s="206"/>
      <c r="L65" s="222"/>
      <c r="M65" s="222"/>
      <c r="N65" s="222"/>
    </row>
    <row r="66" spans="1:14">
      <c r="A66" s="40"/>
      <c r="B66" s="30" t="s">
        <v>331</v>
      </c>
      <c r="C66" s="10"/>
      <c r="D66" s="10"/>
      <c r="E66" s="10"/>
      <c r="F66" s="156"/>
      <c r="G66" s="29" t="s">
        <v>3</v>
      </c>
      <c r="H66" s="160"/>
      <c r="I66" s="7">
        <f t="shared" si="2"/>
        <v>0</v>
      </c>
      <c r="J66" s="101"/>
      <c r="K66" s="206"/>
      <c r="L66" s="222"/>
      <c r="M66" s="222"/>
      <c r="N66" s="222"/>
    </row>
    <row r="67" spans="1:14">
      <c r="A67" s="40"/>
      <c r="B67" s="30" t="s">
        <v>332</v>
      </c>
      <c r="C67" s="10"/>
      <c r="D67" s="10"/>
      <c r="E67" s="10"/>
      <c r="F67" s="156"/>
      <c r="G67" s="29" t="s">
        <v>3</v>
      </c>
      <c r="H67" s="160"/>
      <c r="I67" s="7">
        <f t="shared" si="2"/>
        <v>0</v>
      </c>
      <c r="J67" s="101"/>
      <c r="K67" s="206"/>
      <c r="L67" s="222"/>
      <c r="M67" s="222"/>
      <c r="N67" s="222"/>
    </row>
    <row r="68" spans="1:14">
      <c r="A68" s="40"/>
      <c r="B68" s="30" t="s">
        <v>333</v>
      </c>
      <c r="C68" s="19"/>
      <c r="D68" s="10"/>
      <c r="E68" s="10"/>
      <c r="F68" s="156"/>
      <c r="G68" s="29" t="s">
        <v>12</v>
      </c>
      <c r="H68" s="160"/>
      <c r="I68" s="7">
        <f t="shared" si="2"/>
        <v>0</v>
      </c>
      <c r="J68" s="101"/>
      <c r="K68" s="206"/>
      <c r="L68" s="222"/>
      <c r="M68" s="222"/>
      <c r="N68" s="222"/>
    </row>
    <row r="69" spans="1:14">
      <c r="A69" s="40"/>
      <c r="B69" s="30" t="s">
        <v>334</v>
      </c>
      <c r="C69" s="22"/>
      <c r="D69" s="10"/>
      <c r="E69" s="10"/>
      <c r="F69" s="156"/>
      <c r="G69" s="29" t="s">
        <v>12</v>
      </c>
      <c r="H69" s="160"/>
      <c r="I69" s="7">
        <f t="shared" si="2"/>
        <v>0</v>
      </c>
      <c r="J69" s="101"/>
      <c r="K69" s="206"/>
      <c r="L69" s="222"/>
      <c r="M69" s="222"/>
      <c r="N69" s="222"/>
    </row>
    <row r="70" spans="1:14">
      <c r="A70" s="38" t="s">
        <v>376</v>
      </c>
      <c r="B70" s="18" t="s">
        <v>328</v>
      </c>
      <c r="C70" s="10"/>
      <c r="D70" s="19"/>
      <c r="E70" s="19"/>
      <c r="F70" s="12"/>
      <c r="G70" s="29"/>
      <c r="H70" s="6"/>
      <c r="I70" s="20"/>
      <c r="J70" s="101">
        <f>SUM(I64:I69)</f>
        <v>0</v>
      </c>
      <c r="K70" s="206"/>
      <c r="L70" s="217">
        <v>0</v>
      </c>
      <c r="M70" s="217">
        <v>0</v>
      </c>
      <c r="N70" s="217">
        <v>0</v>
      </c>
    </row>
    <row r="71" spans="1:14">
      <c r="A71" s="40"/>
      <c r="B71" s="32" t="s">
        <v>360</v>
      </c>
      <c r="C71" s="10"/>
      <c r="D71" s="22"/>
      <c r="E71" s="22"/>
      <c r="F71" s="12"/>
      <c r="G71" s="29"/>
      <c r="H71" s="6"/>
      <c r="I71" s="7"/>
      <c r="J71" s="101"/>
      <c r="K71" s="206"/>
      <c r="L71" s="223"/>
      <c r="M71" s="223"/>
      <c r="N71" s="223"/>
    </row>
    <row r="72" spans="1:14">
      <c r="A72" s="40"/>
      <c r="B72" s="30" t="s">
        <v>335</v>
      </c>
      <c r="C72" s="10"/>
      <c r="D72" s="10"/>
      <c r="E72" s="10"/>
      <c r="F72" s="156"/>
      <c r="G72" s="29" t="s">
        <v>12</v>
      </c>
      <c r="H72" s="160"/>
      <c r="I72" s="7">
        <f t="shared" ref="I72:I84" si="3">H72*F72</f>
        <v>0</v>
      </c>
      <c r="J72" s="101"/>
      <c r="K72" s="206"/>
      <c r="L72" s="221"/>
      <c r="M72" s="221"/>
      <c r="N72" s="221"/>
    </row>
    <row r="73" spans="1:14">
      <c r="A73" s="40"/>
      <c r="B73" s="30" t="s">
        <v>336</v>
      </c>
      <c r="C73" s="10"/>
      <c r="D73" s="10"/>
      <c r="E73" s="10"/>
      <c r="F73" s="156"/>
      <c r="G73" s="29" t="s">
        <v>12</v>
      </c>
      <c r="H73" s="160"/>
      <c r="I73" s="7">
        <f t="shared" si="3"/>
        <v>0</v>
      </c>
      <c r="J73" s="101"/>
      <c r="K73" s="206"/>
      <c r="L73" s="222"/>
      <c r="M73" s="222"/>
      <c r="N73" s="222"/>
    </row>
    <row r="74" spans="1:14">
      <c r="A74" s="40"/>
      <c r="B74" s="30" t="s">
        <v>337</v>
      </c>
      <c r="C74" s="10"/>
      <c r="D74" s="10"/>
      <c r="E74" s="10"/>
      <c r="F74" s="156"/>
      <c r="G74" s="29" t="s">
        <v>3</v>
      </c>
      <c r="H74" s="160"/>
      <c r="I74" s="7">
        <f t="shared" si="3"/>
        <v>0</v>
      </c>
      <c r="J74" s="101"/>
      <c r="K74" s="206"/>
      <c r="L74" s="222"/>
      <c r="M74" s="222"/>
      <c r="N74" s="222"/>
    </row>
    <row r="75" spans="1:14">
      <c r="A75" s="40"/>
      <c r="B75" s="30" t="s">
        <v>338</v>
      </c>
      <c r="C75" s="10"/>
      <c r="D75" s="10"/>
      <c r="E75" s="10"/>
      <c r="F75" s="156"/>
      <c r="G75" s="29" t="s">
        <v>3</v>
      </c>
      <c r="H75" s="160"/>
      <c r="I75" s="7">
        <f t="shared" si="3"/>
        <v>0</v>
      </c>
      <c r="J75" s="101"/>
      <c r="K75" s="206"/>
      <c r="L75" s="222"/>
      <c r="M75" s="222"/>
      <c r="N75" s="222"/>
    </row>
    <row r="76" spans="1:14">
      <c r="A76" s="40"/>
      <c r="B76" s="30" t="s">
        <v>339</v>
      </c>
      <c r="C76" s="10"/>
      <c r="D76" s="10"/>
      <c r="E76" s="10"/>
      <c r="F76" s="156"/>
      <c r="G76" s="29" t="s">
        <v>3</v>
      </c>
      <c r="H76" s="160"/>
      <c r="I76" s="7">
        <f t="shared" si="3"/>
        <v>0</v>
      </c>
      <c r="J76" s="101"/>
      <c r="K76" s="206"/>
      <c r="L76" s="222"/>
      <c r="M76" s="222"/>
      <c r="N76" s="222"/>
    </row>
    <row r="77" spans="1:14">
      <c r="A77" s="40"/>
      <c r="B77" s="30" t="s">
        <v>340</v>
      </c>
      <c r="C77" s="10"/>
      <c r="D77" s="10"/>
      <c r="E77" s="10"/>
      <c r="F77" s="156"/>
      <c r="G77" s="29" t="s">
        <v>3</v>
      </c>
      <c r="H77" s="160"/>
      <c r="I77" s="7">
        <f t="shared" si="3"/>
        <v>0</v>
      </c>
      <c r="J77" s="101"/>
      <c r="K77" s="206"/>
      <c r="L77" s="222"/>
      <c r="M77" s="222"/>
      <c r="N77" s="222"/>
    </row>
    <row r="78" spans="1:14">
      <c r="A78" s="40"/>
      <c r="B78" s="30" t="s">
        <v>341</v>
      </c>
      <c r="C78" s="10"/>
      <c r="D78" s="10"/>
      <c r="E78" s="10"/>
      <c r="F78" s="156"/>
      <c r="G78" s="29" t="s">
        <v>3</v>
      </c>
      <c r="H78" s="160"/>
      <c r="I78" s="7">
        <f t="shared" si="3"/>
        <v>0</v>
      </c>
      <c r="J78" s="101"/>
      <c r="K78" s="206"/>
      <c r="L78" s="222"/>
      <c r="M78" s="222"/>
      <c r="N78" s="222"/>
    </row>
    <row r="79" spans="1:14">
      <c r="A79" s="40"/>
      <c r="B79" s="30" t="s">
        <v>342</v>
      </c>
      <c r="C79" s="10"/>
      <c r="D79" s="10"/>
      <c r="E79" s="10"/>
      <c r="F79" s="156"/>
      <c r="G79" s="29" t="s">
        <v>3</v>
      </c>
      <c r="H79" s="160"/>
      <c r="I79" s="7">
        <f t="shared" si="3"/>
        <v>0</v>
      </c>
      <c r="J79" s="101"/>
      <c r="K79" s="206"/>
      <c r="L79" s="222"/>
      <c r="M79" s="222"/>
      <c r="N79" s="222"/>
    </row>
    <row r="80" spans="1:14">
      <c r="A80" s="40"/>
      <c r="B80" s="30" t="s">
        <v>343</v>
      </c>
      <c r="C80" s="10"/>
      <c r="D80" s="10"/>
      <c r="E80" s="10"/>
      <c r="F80" s="156"/>
      <c r="G80" s="29" t="s">
        <v>3</v>
      </c>
      <c r="H80" s="160"/>
      <c r="I80" s="7">
        <f t="shared" si="3"/>
        <v>0</v>
      </c>
      <c r="J80" s="101"/>
      <c r="K80" s="206"/>
      <c r="L80" s="222"/>
      <c r="M80" s="222"/>
      <c r="N80" s="222"/>
    </row>
    <row r="81" spans="1:14">
      <c r="A81" s="40"/>
      <c r="B81" s="30" t="s">
        <v>344</v>
      </c>
      <c r="C81" s="10"/>
      <c r="D81" s="10"/>
      <c r="E81" s="10"/>
      <c r="F81" s="156"/>
      <c r="G81" s="29" t="s">
        <v>29</v>
      </c>
      <c r="H81" s="160"/>
      <c r="I81" s="7">
        <f t="shared" si="3"/>
        <v>0</v>
      </c>
      <c r="J81" s="101"/>
      <c r="K81" s="206"/>
      <c r="L81" s="222"/>
      <c r="M81" s="222"/>
      <c r="N81" s="222"/>
    </row>
    <row r="82" spans="1:14">
      <c r="A82" s="40"/>
      <c r="B82" s="30" t="s">
        <v>345</v>
      </c>
      <c r="C82" s="10"/>
      <c r="D82" s="10"/>
      <c r="E82" s="10"/>
      <c r="F82" s="156"/>
      <c r="G82" s="29" t="s">
        <v>12</v>
      </c>
      <c r="H82" s="160"/>
      <c r="I82" s="7">
        <f t="shared" si="3"/>
        <v>0</v>
      </c>
      <c r="J82" s="101"/>
      <c r="K82" s="206"/>
      <c r="L82" s="222"/>
      <c r="M82" s="222"/>
      <c r="N82" s="222"/>
    </row>
    <row r="83" spans="1:14">
      <c r="A83" s="40"/>
      <c r="B83" s="30" t="s">
        <v>346</v>
      </c>
      <c r="C83" s="10"/>
      <c r="D83" s="10"/>
      <c r="E83" s="10"/>
      <c r="F83" s="156"/>
      <c r="G83" s="29" t="s">
        <v>12</v>
      </c>
      <c r="H83" s="160"/>
      <c r="I83" s="7">
        <f t="shared" si="3"/>
        <v>0</v>
      </c>
      <c r="J83" s="101"/>
      <c r="K83" s="206"/>
      <c r="L83" s="222"/>
      <c r="M83" s="222"/>
      <c r="N83" s="222"/>
    </row>
    <row r="84" spans="1:14">
      <c r="A84" s="40"/>
      <c r="B84" s="30" t="s">
        <v>347</v>
      </c>
      <c r="C84" s="10"/>
      <c r="D84" s="10"/>
      <c r="E84" s="10"/>
      <c r="F84" s="156"/>
      <c r="G84" s="29" t="s">
        <v>12</v>
      </c>
      <c r="H84" s="160"/>
      <c r="I84" s="7">
        <f t="shared" si="3"/>
        <v>0</v>
      </c>
      <c r="J84" s="101"/>
      <c r="K84" s="206"/>
      <c r="L84" s="222"/>
      <c r="M84" s="222"/>
      <c r="N84" s="222"/>
    </row>
    <row r="85" spans="1:14">
      <c r="A85" s="40"/>
      <c r="B85" s="30" t="s">
        <v>348</v>
      </c>
      <c r="C85" s="106"/>
      <c r="D85" s="10"/>
      <c r="E85" s="10"/>
      <c r="F85" s="157"/>
      <c r="G85" s="29" t="s">
        <v>3</v>
      </c>
      <c r="H85" s="160"/>
      <c r="I85" s="7">
        <f>H85</f>
        <v>0</v>
      </c>
      <c r="J85" s="101"/>
      <c r="K85" s="206"/>
      <c r="L85" s="222"/>
      <c r="M85" s="222"/>
      <c r="N85" s="222"/>
    </row>
    <row r="86" spans="1:14">
      <c r="A86" s="38" t="s">
        <v>377</v>
      </c>
      <c r="B86" s="18" t="s">
        <v>360</v>
      </c>
      <c r="C86" s="107"/>
      <c r="D86" s="19"/>
      <c r="E86" s="19"/>
      <c r="F86" s="12"/>
      <c r="G86" s="29"/>
      <c r="H86" s="6"/>
      <c r="I86" s="20"/>
      <c r="J86" s="101">
        <f>SUM(I71:I85)</f>
        <v>0</v>
      </c>
      <c r="K86" s="206"/>
      <c r="L86" s="217">
        <v>0</v>
      </c>
      <c r="M86" s="217">
        <v>0</v>
      </c>
      <c r="N86" s="217">
        <v>0</v>
      </c>
    </row>
    <row r="87" spans="1:14">
      <c r="A87" s="38" t="s">
        <v>364</v>
      </c>
      <c r="B87" s="18" t="s">
        <v>365</v>
      </c>
      <c r="C87" s="107"/>
      <c r="D87" s="19"/>
      <c r="E87" s="19"/>
      <c r="F87" s="157"/>
      <c r="G87" s="29" t="s">
        <v>3</v>
      </c>
      <c r="H87" s="160"/>
      <c r="I87" s="7">
        <f>F87*H87</f>
        <v>0</v>
      </c>
      <c r="J87" s="101">
        <f>I87</f>
        <v>0</v>
      </c>
      <c r="K87" s="206"/>
      <c r="L87" s="236"/>
      <c r="M87" s="237"/>
      <c r="N87" s="238"/>
    </row>
    <row r="88" spans="1:14" ht="15.75">
      <c r="A88" s="188" t="s">
        <v>291</v>
      </c>
      <c r="B88" s="3" t="s">
        <v>290</v>
      </c>
      <c r="C88" s="108"/>
      <c r="D88" s="109"/>
      <c r="E88" s="110"/>
      <c r="F88" s="42"/>
      <c r="G88" s="187" t="s">
        <v>274</v>
      </c>
      <c r="H88" s="111"/>
      <c r="I88" s="112" t="s">
        <v>18</v>
      </c>
      <c r="J88" s="44">
        <f>SUM(J11:J87)</f>
        <v>0</v>
      </c>
      <c r="K88" s="207"/>
      <c r="L88" s="239"/>
      <c r="M88" s="240"/>
      <c r="N88" s="241"/>
    </row>
    <row r="89" spans="1:14">
      <c r="A89" s="40"/>
      <c r="B89" s="113" t="s">
        <v>18</v>
      </c>
      <c r="C89" s="11"/>
      <c r="D89" s="107"/>
      <c r="E89" s="107"/>
      <c r="F89" s="114"/>
      <c r="G89" s="115"/>
      <c r="H89" s="116"/>
      <c r="I89" s="117"/>
      <c r="J89" s="118"/>
      <c r="K89" s="208"/>
      <c r="L89" s="242"/>
      <c r="M89" s="243"/>
      <c r="N89" s="244"/>
    </row>
    <row r="90" spans="1:14">
      <c r="L90" s="230"/>
      <c r="M90" s="230"/>
      <c r="N90" s="230"/>
    </row>
    <row r="91" spans="1:14" ht="13.5" thickBot="1">
      <c r="L91" s="231"/>
      <c r="M91" s="231"/>
      <c r="N91" s="231"/>
    </row>
    <row r="92" spans="1:14" ht="13.5" thickBot="1">
      <c r="A92" s="161"/>
      <c r="B92" s="162" t="s">
        <v>369</v>
      </c>
      <c r="C92" s="163"/>
      <c r="D92" s="164"/>
      <c r="E92" s="164"/>
      <c r="F92" s="165"/>
      <c r="G92" s="166"/>
      <c r="H92" s="167"/>
      <c r="I92" s="164"/>
      <c r="J92" s="168"/>
      <c r="K92" s="168"/>
      <c r="L92" s="168"/>
      <c r="M92" s="168"/>
      <c r="N92" s="169"/>
    </row>
    <row r="93" spans="1:14">
      <c r="L93" s="232"/>
      <c r="M93" s="232"/>
      <c r="N93" s="233"/>
    </row>
    <row r="94" spans="1:14">
      <c r="L94" s="234"/>
      <c r="M94" s="234"/>
      <c r="N94" s="235"/>
    </row>
    <row r="95" spans="1:14">
      <c r="A95" s="9"/>
      <c r="B95" s="18" t="s">
        <v>1</v>
      </c>
      <c r="C95" s="10"/>
      <c r="D95" s="11"/>
      <c r="E95" s="11"/>
      <c r="F95" s="12"/>
      <c r="G95" s="5"/>
      <c r="H95" s="6"/>
      <c r="I95" s="7"/>
      <c r="J95" s="8"/>
      <c r="K95" s="209"/>
      <c r="L95" s="236"/>
      <c r="M95" s="237"/>
      <c r="N95" s="238"/>
    </row>
    <row r="96" spans="1:14">
      <c r="A96" s="13"/>
      <c r="B96" s="28" t="s">
        <v>2</v>
      </c>
      <c r="C96" s="10"/>
      <c r="D96" s="4"/>
      <c r="E96" s="15"/>
      <c r="F96" s="157"/>
      <c r="G96" s="29" t="s">
        <v>3</v>
      </c>
      <c r="H96" s="171"/>
      <c r="I96" s="7">
        <f>F96*H96</f>
        <v>0</v>
      </c>
      <c r="J96" s="8"/>
      <c r="K96" s="209"/>
      <c r="L96" s="239"/>
      <c r="M96" s="240"/>
      <c r="N96" s="241"/>
    </row>
    <row r="97" spans="1:14">
      <c r="A97" s="13"/>
      <c r="B97" s="30" t="s">
        <v>4</v>
      </c>
      <c r="C97" s="10"/>
      <c r="D97" s="10"/>
      <c r="E97" s="14"/>
      <c r="F97" s="170"/>
      <c r="G97" s="29" t="s">
        <v>5</v>
      </c>
      <c r="H97" s="171"/>
      <c r="I97" s="7">
        <f>ROUND(H97*F97,0)</f>
        <v>0</v>
      </c>
      <c r="J97" s="8"/>
      <c r="K97" s="209"/>
      <c r="L97" s="239"/>
      <c r="M97" s="240"/>
      <c r="N97" s="241"/>
    </row>
    <row r="98" spans="1:14">
      <c r="A98" s="13"/>
      <c r="B98" s="30" t="s">
        <v>6</v>
      </c>
      <c r="C98" s="10"/>
      <c r="D98" s="10"/>
      <c r="E98" s="14"/>
      <c r="F98" s="156"/>
      <c r="G98" s="29" t="s">
        <v>7</v>
      </c>
      <c r="H98" s="171"/>
      <c r="I98" s="7">
        <f>F98*H98</f>
        <v>0</v>
      </c>
      <c r="J98" s="8"/>
      <c r="K98" s="209"/>
      <c r="L98" s="239"/>
      <c r="M98" s="240"/>
      <c r="N98" s="241"/>
    </row>
    <row r="99" spans="1:14">
      <c r="A99" s="13"/>
      <c r="B99" s="30" t="s">
        <v>8</v>
      </c>
      <c r="C99" s="10"/>
      <c r="D99" s="10"/>
      <c r="E99" s="14"/>
      <c r="F99" s="156"/>
      <c r="G99" s="29" t="s">
        <v>9</v>
      </c>
      <c r="H99" s="171"/>
      <c r="I99" s="7">
        <f>F99*H99</f>
        <v>0</v>
      </c>
      <c r="J99" s="8"/>
      <c r="K99" s="209"/>
      <c r="L99" s="239"/>
      <c r="M99" s="240"/>
      <c r="N99" s="241"/>
    </row>
    <row r="100" spans="1:14">
      <c r="A100" s="13"/>
      <c r="B100" s="30" t="s">
        <v>10</v>
      </c>
      <c r="C100" s="10"/>
      <c r="D100" s="10"/>
      <c r="E100" s="14"/>
      <c r="F100" s="156"/>
      <c r="G100" s="29" t="s">
        <v>9</v>
      </c>
      <c r="H100" s="171"/>
      <c r="I100" s="7">
        <f>F100*H100</f>
        <v>0</v>
      </c>
      <c r="J100" s="8"/>
      <c r="K100" s="209"/>
      <c r="L100" s="239"/>
      <c r="M100" s="240"/>
      <c r="N100" s="241"/>
    </row>
    <row r="101" spans="1:14">
      <c r="A101" s="13"/>
      <c r="B101" s="30" t="s">
        <v>11</v>
      </c>
      <c r="C101" s="10"/>
      <c r="D101" s="10"/>
      <c r="E101" s="14"/>
      <c r="F101" s="156"/>
      <c r="G101" s="29" t="s">
        <v>12</v>
      </c>
      <c r="H101" s="171"/>
      <c r="I101" s="7">
        <f>H101*F101</f>
        <v>0</v>
      </c>
      <c r="J101" s="8"/>
      <c r="K101" s="209"/>
      <c r="L101" s="239"/>
      <c r="M101" s="240"/>
      <c r="N101" s="241"/>
    </row>
    <row r="102" spans="1:14">
      <c r="A102" s="13"/>
      <c r="B102" s="30" t="s">
        <v>13</v>
      </c>
      <c r="C102" s="10"/>
      <c r="D102" s="10"/>
      <c r="E102" s="14"/>
      <c r="F102" s="157"/>
      <c r="G102" s="29" t="s">
        <v>3</v>
      </c>
      <c r="H102" s="171"/>
      <c r="I102" s="7">
        <f>H102*F102</f>
        <v>0</v>
      </c>
      <c r="J102" s="8"/>
      <c r="K102" s="209"/>
      <c r="L102" s="239"/>
      <c r="M102" s="240"/>
      <c r="N102" s="241"/>
    </row>
    <row r="103" spans="1:14">
      <c r="A103" s="13"/>
      <c r="B103" s="30" t="s">
        <v>14</v>
      </c>
      <c r="C103" s="4"/>
      <c r="D103" s="10"/>
      <c r="E103" s="14"/>
      <c r="F103" s="156"/>
      <c r="G103" s="29" t="s">
        <v>15</v>
      </c>
      <c r="H103" s="171"/>
      <c r="I103" s="7">
        <f>F103*H103</f>
        <v>0</v>
      </c>
      <c r="J103" s="8"/>
      <c r="K103" s="209"/>
      <c r="L103" s="239"/>
      <c r="M103" s="240"/>
      <c r="N103" s="241"/>
    </row>
    <row r="104" spans="1:14">
      <c r="A104" s="13"/>
      <c r="B104" s="30" t="s">
        <v>16</v>
      </c>
      <c r="C104" s="25"/>
      <c r="D104" s="10"/>
      <c r="E104" s="14"/>
      <c r="F104" s="156"/>
      <c r="G104" s="29" t="s">
        <v>17</v>
      </c>
      <c r="H104" s="171"/>
      <c r="I104" s="7">
        <f>F104*H104</f>
        <v>0</v>
      </c>
      <c r="J104" s="8"/>
      <c r="K104" s="209"/>
      <c r="L104" s="239"/>
      <c r="M104" s="240"/>
      <c r="N104" s="241"/>
    </row>
    <row r="105" spans="1:14">
      <c r="A105" s="38" t="s">
        <v>378</v>
      </c>
      <c r="B105" s="18" t="s">
        <v>1</v>
      </c>
      <c r="C105" s="10"/>
      <c r="D105" s="11"/>
      <c r="E105" s="11"/>
      <c r="F105" s="12"/>
      <c r="G105" s="29"/>
      <c r="H105" s="23"/>
      <c r="I105" s="20"/>
      <c r="J105" s="20">
        <f>SUM(I96:I104)</f>
        <v>0</v>
      </c>
      <c r="K105" s="210"/>
      <c r="L105" s="242"/>
      <c r="M105" s="243"/>
      <c r="N105" s="244"/>
    </row>
    <row r="106" spans="1:14">
      <c r="A106" s="2"/>
      <c r="B106" s="32" t="s">
        <v>19</v>
      </c>
      <c r="C106" s="10"/>
      <c r="D106" s="31"/>
      <c r="E106" s="31"/>
      <c r="F106" s="12"/>
      <c r="G106" s="29"/>
      <c r="H106" s="33"/>
      <c r="I106" s="20"/>
      <c r="J106" s="8"/>
      <c r="K106" s="210"/>
      <c r="L106" s="219" t="s">
        <v>431</v>
      </c>
      <c r="M106" s="220" t="s">
        <v>433</v>
      </c>
      <c r="N106" s="218" t="s">
        <v>432</v>
      </c>
    </row>
    <row r="107" spans="1:14">
      <c r="A107" s="17"/>
      <c r="B107" s="30" t="s">
        <v>20</v>
      </c>
      <c r="C107" s="10"/>
      <c r="D107" s="10"/>
      <c r="E107" s="10"/>
      <c r="F107" s="156"/>
      <c r="G107" s="29" t="s">
        <v>21</v>
      </c>
      <c r="H107" s="171"/>
      <c r="I107" s="7">
        <f t="shared" ref="I107:I118" si="4">F107*H107</f>
        <v>0</v>
      </c>
      <c r="J107" s="8"/>
      <c r="K107" s="210"/>
      <c r="L107" s="221"/>
      <c r="M107" s="221"/>
      <c r="N107" s="221"/>
    </row>
    <row r="108" spans="1:14">
      <c r="A108" s="17"/>
      <c r="B108" s="30" t="s">
        <v>22</v>
      </c>
      <c r="C108" s="4"/>
      <c r="D108" s="10"/>
      <c r="E108" s="10"/>
      <c r="F108" s="157"/>
      <c r="G108" s="29" t="s">
        <v>21</v>
      </c>
      <c r="H108" s="171"/>
      <c r="I108" s="7">
        <f t="shared" si="4"/>
        <v>0</v>
      </c>
      <c r="J108" s="8"/>
      <c r="K108" s="210"/>
      <c r="L108" s="222"/>
      <c r="M108" s="222"/>
      <c r="N108" s="222"/>
    </row>
    <row r="109" spans="1:14">
      <c r="A109" s="17"/>
      <c r="B109" s="30" t="s">
        <v>23</v>
      </c>
      <c r="C109" s="4"/>
      <c r="D109" s="10"/>
      <c r="E109" s="10"/>
      <c r="F109" s="157"/>
      <c r="G109" s="29" t="s">
        <v>21</v>
      </c>
      <c r="H109" s="171"/>
      <c r="I109" s="7">
        <f t="shared" si="4"/>
        <v>0</v>
      </c>
      <c r="J109" s="8"/>
      <c r="K109" s="210"/>
      <c r="L109" s="222"/>
      <c r="M109" s="222"/>
      <c r="N109" s="222"/>
    </row>
    <row r="110" spans="1:14">
      <c r="A110" s="17"/>
      <c r="B110" s="28" t="s">
        <v>24</v>
      </c>
      <c r="C110" s="4"/>
      <c r="D110" s="4"/>
      <c r="E110" s="4"/>
      <c r="F110" s="157"/>
      <c r="G110" s="29" t="s">
        <v>21</v>
      </c>
      <c r="H110" s="171"/>
      <c r="I110" s="7">
        <f t="shared" si="4"/>
        <v>0</v>
      </c>
      <c r="J110" s="8"/>
      <c r="K110" s="210"/>
      <c r="L110" s="222"/>
      <c r="M110" s="222"/>
      <c r="N110" s="222"/>
    </row>
    <row r="111" spans="1:14">
      <c r="A111" s="17"/>
      <c r="B111" s="28" t="s">
        <v>25</v>
      </c>
      <c r="C111" s="4"/>
      <c r="D111" s="4"/>
      <c r="E111" s="4"/>
      <c r="F111" s="157"/>
      <c r="G111" s="29" t="s">
        <v>15</v>
      </c>
      <c r="H111" s="171"/>
      <c r="I111" s="7">
        <f t="shared" si="4"/>
        <v>0</v>
      </c>
      <c r="J111" s="8"/>
      <c r="K111" s="210"/>
      <c r="L111" s="222"/>
      <c r="M111" s="222"/>
      <c r="N111" s="222"/>
    </row>
    <row r="112" spans="1:14">
      <c r="A112" s="17"/>
      <c r="B112" s="28" t="s">
        <v>26</v>
      </c>
      <c r="C112" s="4"/>
      <c r="D112" s="4"/>
      <c r="E112" s="4"/>
      <c r="F112" s="157"/>
      <c r="G112" s="29" t="s">
        <v>15</v>
      </c>
      <c r="H112" s="171"/>
      <c r="I112" s="7">
        <f t="shared" si="4"/>
        <v>0</v>
      </c>
      <c r="J112" s="8"/>
      <c r="K112" s="210"/>
      <c r="L112" s="222"/>
      <c r="M112" s="222"/>
      <c r="N112" s="222"/>
    </row>
    <row r="113" spans="1:14">
      <c r="A113" s="17"/>
      <c r="B113" s="28" t="s">
        <v>27</v>
      </c>
      <c r="C113" s="4"/>
      <c r="D113" s="4"/>
      <c r="E113" s="4"/>
      <c r="F113" s="156"/>
      <c r="G113" s="29" t="s">
        <v>21</v>
      </c>
      <c r="H113" s="171"/>
      <c r="I113" s="7">
        <f t="shared" si="4"/>
        <v>0</v>
      </c>
      <c r="J113" s="8"/>
      <c r="K113" s="210"/>
      <c r="L113" s="222"/>
      <c r="M113" s="222"/>
      <c r="N113" s="222"/>
    </row>
    <row r="114" spans="1:14">
      <c r="A114" s="17"/>
      <c r="B114" s="28" t="s">
        <v>28</v>
      </c>
      <c r="C114" s="4"/>
      <c r="D114" s="4"/>
      <c r="E114" s="4"/>
      <c r="F114" s="156"/>
      <c r="G114" s="29" t="s">
        <v>29</v>
      </c>
      <c r="H114" s="171"/>
      <c r="I114" s="7">
        <f t="shared" si="4"/>
        <v>0</v>
      </c>
      <c r="J114" s="8"/>
      <c r="K114" s="210"/>
      <c r="L114" s="222"/>
      <c r="M114" s="222"/>
      <c r="N114" s="222"/>
    </row>
    <row r="115" spans="1:14">
      <c r="A115" s="17"/>
      <c r="B115" s="28" t="s">
        <v>30</v>
      </c>
      <c r="C115" s="10"/>
      <c r="D115" s="4"/>
      <c r="E115" s="4"/>
      <c r="F115" s="156"/>
      <c r="G115" s="29" t="s">
        <v>29</v>
      </c>
      <c r="H115" s="171"/>
      <c r="I115" s="7">
        <f t="shared" si="4"/>
        <v>0</v>
      </c>
      <c r="J115" s="8"/>
      <c r="K115" s="210"/>
      <c r="L115" s="222"/>
      <c r="M115" s="222"/>
      <c r="N115" s="222"/>
    </row>
    <row r="116" spans="1:14">
      <c r="A116" s="17"/>
      <c r="B116" s="28" t="s">
        <v>31</v>
      </c>
      <c r="C116" s="4"/>
      <c r="D116" s="4"/>
      <c r="E116" s="4"/>
      <c r="F116" s="156"/>
      <c r="G116" s="29" t="s">
        <v>21</v>
      </c>
      <c r="H116" s="171"/>
      <c r="I116" s="7">
        <f t="shared" si="4"/>
        <v>0</v>
      </c>
      <c r="J116" s="8"/>
      <c r="K116" s="210"/>
      <c r="L116" s="222"/>
      <c r="M116" s="222"/>
      <c r="N116" s="222"/>
    </row>
    <row r="117" spans="1:14">
      <c r="A117" s="17"/>
      <c r="B117" s="30" t="s">
        <v>16</v>
      </c>
      <c r="C117" s="19"/>
      <c r="D117" s="10"/>
      <c r="E117" s="10"/>
      <c r="F117" s="157"/>
      <c r="G117" s="29" t="s">
        <v>17</v>
      </c>
      <c r="H117" s="171"/>
      <c r="I117" s="7">
        <f t="shared" si="4"/>
        <v>0</v>
      </c>
      <c r="J117" s="8"/>
      <c r="K117" s="210"/>
      <c r="L117" s="222"/>
      <c r="M117" s="222"/>
      <c r="N117" s="222"/>
    </row>
    <row r="118" spans="1:14">
      <c r="A118" s="17"/>
      <c r="B118" s="28" t="s">
        <v>32</v>
      </c>
      <c r="C118" s="19"/>
      <c r="D118" s="4"/>
      <c r="E118" s="4"/>
      <c r="F118" s="157"/>
      <c r="G118" s="29" t="s">
        <v>33</v>
      </c>
      <c r="H118" s="171"/>
      <c r="I118" s="7">
        <f t="shared" si="4"/>
        <v>0</v>
      </c>
      <c r="J118" s="8"/>
      <c r="K118" s="210"/>
      <c r="L118" s="222"/>
      <c r="M118" s="222"/>
      <c r="N118" s="222"/>
    </row>
    <row r="119" spans="1:14">
      <c r="A119" s="38" t="s">
        <v>379</v>
      </c>
      <c r="B119" s="18" t="s">
        <v>19</v>
      </c>
      <c r="C119" s="4"/>
      <c r="D119" s="19"/>
      <c r="E119" s="19"/>
      <c r="F119" s="12"/>
      <c r="G119" s="5"/>
      <c r="H119" s="23"/>
      <c r="I119" s="20"/>
      <c r="J119" s="101">
        <f>SUM(I107:I118)</f>
        <v>0</v>
      </c>
      <c r="K119" s="210"/>
      <c r="L119" s="217">
        <v>0</v>
      </c>
      <c r="M119" s="217">
        <v>0</v>
      </c>
      <c r="N119" s="217">
        <v>0</v>
      </c>
    </row>
    <row r="120" spans="1:14">
      <c r="A120" s="2"/>
      <c r="B120" s="18" t="s">
        <v>34</v>
      </c>
      <c r="C120" s="4"/>
      <c r="D120" s="19"/>
      <c r="E120" s="19"/>
      <c r="F120" s="12"/>
      <c r="G120" s="5"/>
      <c r="H120" s="16"/>
      <c r="I120" s="7"/>
      <c r="J120" s="8"/>
      <c r="K120" s="210"/>
      <c r="L120" s="223"/>
      <c r="M120" s="223"/>
      <c r="N120" s="223"/>
    </row>
    <row r="121" spans="1:14">
      <c r="A121" s="17"/>
      <c r="B121" s="28" t="s">
        <v>35</v>
      </c>
      <c r="C121" s="10"/>
      <c r="D121" s="4"/>
      <c r="E121" s="4"/>
      <c r="F121" s="156"/>
      <c r="G121" s="29" t="s">
        <v>15</v>
      </c>
      <c r="H121" s="171"/>
      <c r="I121" s="7">
        <f t="shared" ref="I121:I128" si="5">F121*H121</f>
        <v>0</v>
      </c>
      <c r="J121" s="8"/>
      <c r="K121" s="210"/>
      <c r="L121" s="221"/>
      <c r="M121" s="221"/>
      <c r="N121" s="221"/>
    </row>
    <row r="122" spans="1:14">
      <c r="A122" s="17"/>
      <c r="B122" s="28" t="s">
        <v>36</v>
      </c>
      <c r="C122" s="10"/>
      <c r="D122" s="4"/>
      <c r="E122" s="4"/>
      <c r="F122" s="157"/>
      <c r="G122" s="29" t="s">
        <v>37</v>
      </c>
      <c r="H122" s="171"/>
      <c r="I122" s="7">
        <f t="shared" si="5"/>
        <v>0</v>
      </c>
      <c r="J122" s="8"/>
      <c r="K122" s="210"/>
      <c r="L122" s="222"/>
      <c r="M122" s="222"/>
      <c r="N122" s="222"/>
    </row>
    <row r="123" spans="1:14">
      <c r="A123" s="17"/>
      <c r="B123" s="30" t="s">
        <v>38</v>
      </c>
      <c r="C123" s="10"/>
      <c r="D123" s="10"/>
      <c r="E123" s="10"/>
      <c r="F123" s="157"/>
      <c r="G123" s="29" t="s">
        <v>15</v>
      </c>
      <c r="H123" s="171"/>
      <c r="I123" s="7">
        <f t="shared" si="5"/>
        <v>0</v>
      </c>
      <c r="J123" s="8"/>
      <c r="K123" s="210"/>
      <c r="L123" s="222"/>
      <c r="M123" s="222"/>
      <c r="N123" s="222"/>
    </row>
    <row r="124" spans="1:14">
      <c r="A124" s="17"/>
      <c r="B124" s="30" t="s">
        <v>39</v>
      </c>
      <c r="C124" s="10"/>
      <c r="D124" s="10"/>
      <c r="E124" s="10"/>
      <c r="F124" s="157"/>
      <c r="G124" s="29" t="s">
        <v>37</v>
      </c>
      <c r="H124" s="171"/>
      <c r="I124" s="7">
        <f t="shared" si="5"/>
        <v>0</v>
      </c>
      <c r="J124" s="8"/>
      <c r="K124" s="210"/>
      <c r="L124" s="222"/>
      <c r="M124" s="222"/>
      <c r="N124" s="222"/>
    </row>
    <row r="125" spans="1:14">
      <c r="A125" s="17"/>
      <c r="B125" s="30" t="s">
        <v>40</v>
      </c>
      <c r="C125" s="10"/>
      <c r="D125" s="10"/>
      <c r="E125" s="10"/>
      <c r="F125" s="156"/>
      <c r="G125" s="29" t="s">
        <v>21</v>
      </c>
      <c r="H125" s="171"/>
      <c r="I125" s="7">
        <f t="shared" si="5"/>
        <v>0</v>
      </c>
      <c r="J125" s="8"/>
      <c r="K125" s="210"/>
      <c r="L125" s="222"/>
      <c r="M125" s="222"/>
      <c r="N125" s="222"/>
    </row>
    <row r="126" spans="1:14">
      <c r="A126" s="17"/>
      <c r="B126" s="30" t="s">
        <v>41</v>
      </c>
      <c r="C126" s="10"/>
      <c r="D126" s="10"/>
      <c r="E126" s="10"/>
      <c r="F126" s="157"/>
      <c r="G126" s="29" t="s">
        <v>21</v>
      </c>
      <c r="H126" s="171"/>
      <c r="I126" s="7">
        <f t="shared" si="5"/>
        <v>0</v>
      </c>
      <c r="J126" s="8"/>
      <c r="K126" s="210"/>
      <c r="L126" s="222"/>
      <c r="M126" s="222"/>
      <c r="N126" s="222"/>
    </row>
    <row r="127" spans="1:14">
      <c r="A127" s="17"/>
      <c r="B127" s="30" t="s">
        <v>42</v>
      </c>
      <c r="C127" s="10"/>
      <c r="D127" s="10"/>
      <c r="E127" s="10"/>
      <c r="F127" s="157"/>
      <c r="G127" s="29" t="s">
        <v>37</v>
      </c>
      <c r="H127" s="171"/>
      <c r="I127" s="7">
        <f t="shared" si="5"/>
        <v>0</v>
      </c>
      <c r="J127" s="8" t="s">
        <v>18</v>
      </c>
      <c r="K127" s="210"/>
      <c r="L127" s="222"/>
      <c r="M127" s="222"/>
      <c r="N127" s="222"/>
    </row>
    <row r="128" spans="1:14">
      <c r="A128" s="17"/>
      <c r="B128" s="30" t="s">
        <v>43</v>
      </c>
      <c r="C128" s="10"/>
      <c r="D128" s="10"/>
      <c r="E128" s="10"/>
      <c r="F128" s="157"/>
      <c r="G128" s="29" t="s">
        <v>21</v>
      </c>
      <c r="H128" s="171"/>
      <c r="I128" s="7">
        <f t="shared" si="5"/>
        <v>0</v>
      </c>
      <c r="J128" s="8"/>
      <c r="K128" s="210"/>
      <c r="L128" s="222"/>
      <c r="M128" s="222"/>
      <c r="N128" s="222"/>
    </row>
    <row r="129" spans="1:14">
      <c r="A129" s="17"/>
      <c r="B129" s="30" t="s">
        <v>44</v>
      </c>
      <c r="C129" s="10"/>
      <c r="D129" s="10"/>
      <c r="E129" s="10"/>
      <c r="F129" s="157"/>
      <c r="G129" s="29" t="s">
        <v>12</v>
      </c>
      <c r="H129" s="171"/>
      <c r="I129" s="7">
        <f>H129*F129</f>
        <v>0</v>
      </c>
      <c r="J129" s="8"/>
      <c r="K129" s="210"/>
      <c r="L129" s="222"/>
      <c r="M129" s="222"/>
      <c r="N129" s="222"/>
    </row>
    <row r="130" spans="1:14">
      <c r="A130" s="17"/>
      <c r="B130" s="30" t="s">
        <v>45</v>
      </c>
      <c r="C130" s="19"/>
      <c r="D130" s="10"/>
      <c r="E130" s="10"/>
      <c r="F130" s="157"/>
      <c r="G130" s="29" t="s">
        <v>15</v>
      </c>
      <c r="H130" s="171"/>
      <c r="I130" s="7">
        <f>H130*F130</f>
        <v>0</v>
      </c>
      <c r="J130" s="8"/>
      <c r="K130" s="210"/>
      <c r="L130" s="222"/>
      <c r="M130" s="222"/>
      <c r="N130" s="222"/>
    </row>
    <row r="131" spans="1:14">
      <c r="A131" s="17"/>
      <c r="B131" s="30" t="s">
        <v>46</v>
      </c>
      <c r="C131" s="19"/>
      <c r="D131" s="10"/>
      <c r="E131" s="10"/>
      <c r="F131" s="157"/>
      <c r="G131" s="29" t="s">
        <v>21</v>
      </c>
      <c r="H131" s="171"/>
      <c r="I131" s="7">
        <f>H131*F131</f>
        <v>0</v>
      </c>
      <c r="J131" s="8"/>
      <c r="K131" s="210"/>
      <c r="L131" s="222"/>
      <c r="M131" s="222"/>
      <c r="N131" s="222"/>
    </row>
    <row r="132" spans="1:14">
      <c r="A132" s="38" t="s">
        <v>380</v>
      </c>
      <c r="B132" s="18" t="s">
        <v>34</v>
      </c>
      <c r="C132" s="10"/>
      <c r="D132" s="19"/>
      <c r="E132" s="19"/>
      <c r="F132" s="12"/>
      <c r="G132" s="5"/>
      <c r="H132" s="16"/>
      <c r="I132" s="20"/>
      <c r="J132" s="20">
        <f>SUM(I121:I131)</f>
        <v>0</v>
      </c>
      <c r="K132" s="210"/>
      <c r="L132" s="217">
        <v>0</v>
      </c>
      <c r="M132" s="217">
        <v>0</v>
      </c>
      <c r="N132" s="217">
        <v>0</v>
      </c>
    </row>
    <row r="133" spans="1:14">
      <c r="A133" s="2"/>
      <c r="B133" s="18" t="s">
        <v>47</v>
      </c>
      <c r="C133" s="4"/>
      <c r="D133" s="19"/>
      <c r="E133" s="19"/>
      <c r="F133" s="12"/>
      <c r="G133" s="5"/>
      <c r="H133" s="16"/>
      <c r="I133" s="7"/>
      <c r="J133" s="8"/>
      <c r="K133" s="210"/>
      <c r="L133" s="223"/>
      <c r="M133" s="223"/>
      <c r="N133" s="223"/>
    </row>
    <row r="134" spans="1:14">
      <c r="A134" s="17"/>
      <c r="B134" s="30" t="s">
        <v>48</v>
      </c>
      <c r="C134" s="10"/>
      <c r="D134" s="10"/>
      <c r="E134" s="10"/>
      <c r="F134" s="157"/>
      <c r="G134" s="29" t="s">
        <v>49</v>
      </c>
      <c r="H134" s="171"/>
      <c r="I134" s="7">
        <f>F134*H134</f>
        <v>0</v>
      </c>
      <c r="J134" s="8"/>
      <c r="K134" s="210"/>
      <c r="L134" s="221"/>
      <c r="M134" s="221"/>
      <c r="N134" s="221"/>
    </row>
    <row r="135" spans="1:14">
      <c r="A135" s="17"/>
      <c r="B135" s="28" t="s">
        <v>50</v>
      </c>
      <c r="C135" s="10"/>
      <c r="D135" s="4"/>
      <c r="E135" s="4"/>
      <c r="F135" s="157"/>
      <c r="G135" s="29" t="s">
        <v>49</v>
      </c>
      <c r="H135" s="171"/>
      <c r="I135" s="7">
        <f>F135*H135</f>
        <v>0</v>
      </c>
      <c r="J135" s="8"/>
      <c r="K135" s="210"/>
      <c r="L135" s="222"/>
      <c r="M135" s="222"/>
      <c r="N135" s="222"/>
    </row>
    <row r="136" spans="1:14">
      <c r="A136" s="17"/>
      <c r="B136" s="30" t="s">
        <v>51</v>
      </c>
      <c r="C136" s="10"/>
      <c r="D136" s="10"/>
      <c r="E136" s="10"/>
      <c r="F136" s="157"/>
      <c r="G136" s="29" t="s">
        <v>49</v>
      </c>
      <c r="H136" s="171"/>
      <c r="I136" s="7">
        <f>F136*H136</f>
        <v>0</v>
      </c>
      <c r="J136" s="8"/>
      <c r="K136" s="210"/>
      <c r="L136" s="222"/>
      <c r="M136" s="222"/>
      <c r="N136" s="222"/>
    </row>
    <row r="137" spans="1:14">
      <c r="A137" s="17"/>
      <c r="B137" s="30" t="s">
        <v>52</v>
      </c>
      <c r="C137" s="19"/>
      <c r="D137" s="10"/>
      <c r="E137" s="10"/>
      <c r="F137" s="157"/>
      <c r="G137" s="29" t="s">
        <v>49</v>
      </c>
      <c r="H137" s="171"/>
      <c r="I137" s="7">
        <f>F137*H137</f>
        <v>0</v>
      </c>
      <c r="J137" s="8"/>
      <c r="K137" s="210"/>
      <c r="L137" s="222"/>
      <c r="M137" s="222"/>
      <c r="N137" s="222"/>
    </row>
    <row r="138" spans="1:14">
      <c r="A138" s="17"/>
      <c r="B138" s="30" t="s">
        <v>53</v>
      </c>
      <c r="C138" s="19"/>
      <c r="D138" s="10"/>
      <c r="E138" s="10"/>
      <c r="F138" s="157"/>
      <c r="G138" s="29" t="s">
        <v>12</v>
      </c>
      <c r="H138" s="171"/>
      <c r="I138" s="7">
        <f>H138*F138</f>
        <v>0</v>
      </c>
      <c r="J138" s="8"/>
      <c r="K138" s="210"/>
      <c r="L138" s="222"/>
      <c r="M138" s="222"/>
      <c r="N138" s="222"/>
    </row>
    <row r="139" spans="1:14">
      <c r="A139" s="38" t="s">
        <v>381</v>
      </c>
      <c r="B139" s="18" t="s">
        <v>47</v>
      </c>
      <c r="C139" s="22"/>
      <c r="D139" s="19"/>
      <c r="E139" s="19"/>
      <c r="F139" s="12"/>
      <c r="G139" s="5"/>
      <c r="H139" s="16"/>
      <c r="I139" s="20"/>
      <c r="J139" s="101">
        <f>SUM(I134:I138)</f>
        <v>0</v>
      </c>
      <c r="K139" s="210"/>
      <c r="L139" s="217">
        <v>0</v>
      </c>
      <c r="M139" s="217">
        <v>0</v>
      </c>
      <c r="N139" s="217">
        <v>0</v>
      </c>
    </row>
    <row r="140" spans="1:14">
      <c r="A140" s="2"/>
      <c r="B140" s="18" t="s">
        <v>54</v>
      </c>
      <c r="C140" s="10"/>
      <c r="D140" s="19"/>
      <c r="E140" s="19"/>
      <c r="F140" s="12"/>
      <c r="G140" s="5"/>
      <c r="H140" s="16"/>
      <c r="I140" s="7"/>
      <c r="J140" s="8"/>
      <c r="K140" s="210"/>
      <c r="L140" s="223"/>
      <c r="M140" s="223"/>
      <c r="N140" s="223"/>
    </row>
    <row r="141" spans="1:14">
      <c r="A141" s="17"/>
      <c r="B141" s="21" t="s">
        <v>55</v>
      </c>
      <c r="C141" s="4"/>
      <c r="D141" s="22"/>
      <c r="E141" s="22"/>
      <c r="F141" s="12"/>
      <c r="G141" s="5"/>
      <c r="H141" s="16"/>
      <c r="I141" s="7"/>
      <c r="J141" s="8"/>
      <c r="K141" s="210"/>
      <c r="L141" s="221"/>
      <c r="M141" s="221"/>
      <c r="N141" s="221"/>
    </row>
    <row r="142" spans="1:14">
      <c r="A142" s="17"/>
      <c r="B142" s="30" t="s">
        <v>56</v>
      </c>
      <c r="C142" s="10"/>
      <c r="D142" s="10"/>
      <c r="E142" s="10"/>
      <c r="F142" s="157"/>
      <c r="G142" s="29" t="s">
        <v>29</v>
      </c>
      <c r="H142" s="171"/>
      <c r="I142" s="7">
        <f>H142*F142</f>
        <v>0</v>
      </c>
      <c r="J142" s="8"/>
      <c r="K142" s="210"/>
      <c r="L142" s="222"/>
      <c r="M142" s="222"/>
      <c r="N142" s="222"/>
    </row>
    <row r="143" spans="1:14">
      <c r="A143" s="17"/>
      <c r="B143" s="28" t="s">
        <v>57</v>
      </c>
      <c r="C143" s="10"/>
      <c r="D143" s="4"/>
      <c r="E143" s="4"/>
      <c r="F143" s="157"/>
      <c r="G143" s="29" t="s">
        <v>29</v>
      </c>
      <c r="H143" s="172"/>
      <c r="I143" s="7">
        <f>H143*F143</f>
        <v>0</v>
      </c>
      <c r="J143" s="8"/>
      <c r="K143" s="210"/>
      <c r="L143" s="222"/>
      <c r="M143" s="222"/>
      <c r="N143" s="222"/>
    </row>
    <row r="144" spans="1:14">
      <c r="A144" s="17"/>
      <c r="B144" s="30" t="s">
        <v>58</v>
      </c>
      <c r="C144" s="10"/>
      <c r="D144" s="10"/>
      <c r="E144" s="10"/>
      <c r="F144" s="157"/>
      <c r="G144" s="29" t="s">
        <v>12</v>
      </c>
      <c r="H144" s="171"/>
      <c r="I144" s="7">
        <f>H144*F144</f>
        <v>0</v>
      </c>
      <c r="J144" s="8"/>
      <c r="K144" s="210"/>
      <c r="L144" s="222"/>
      <c r="M144" s="222"/>
      <c r="N144" s="222"/>
    </row>
    <row r="145" spans="1:14">
      <c r="A145" s="17"/>
      <c r="B145" s="30" t="s">
        <v>59</v>
      </c>
      <c r="C145" s="22"/>
      <c r="D145" s="10"/>
      <c r="E145" s="10"/>
      <c r="F145" s="157"/>
      <c r="G145" s="29" t="s">
        <v>3</v>
      </c>
      <c r="H145" s="171"/>
      <c r="I145" s="7">
        <f>H145*F145</f>
        <v>0</v>
      </c>
      <c r="J145" s="8"/>
      <c r="K145" s="210"/>
      <c r="L145" s="222"/>
      <c r="M145" s="222"/>
      <c r="N145" s="222"/>
    </row>
    <row r="146" spans="1:14">
      <c r="A146" s="17"/>
      <c r="B146" s="30" t="s">
        <v>60</v>
      </c>
      <c r="C146" s="10"/>
      <c r="D146" s="10"/>
      <c r="E146" s="10"/>
      <c r="F146" s="157"/>
      <c r="G146" s="29" t="s">
        <v>12</v>
      </c>
      <c r="H146" s="171"/>
      <c r="I146" s="7">
        <f>H146*F146</f>
        <v>0</v>
      </c>
      <c r="J146" s="8"/>
      <c r="K146" s="210"/>
      <c r="L146" s="222"/>
      <c r="M146" s="222"/>
      <c r="N146" s="222"/>
    </row>
    <row r="147" spans="1:14">
      <c r="A147" s="17"/>
      <c r="B147" s="21" t="s">
        <v>61</v>
      </c>
      <c r="C147" s="4"/>
      <c r="D147" s="22"/>
      <c r="E147" s="22"/>
      <c r="F147" s="12"/>
      <c r="G147" s="29"/>
      <c r="H147" s="16"/>
      <c r="I147" s="7"/>
      <c r="J147" s="8"/>
      <c r="K147" s="210"/>
      <c r="L147" s="222"/>
      <c r="M147" s="222"/>
      <c r="N147" s="222"/>
    </row>
    <row r="148" spans="1:14">
      <c r="A148" s="17"/>
      <c r="B148" s="30" t="s">
        <v>62</v>
      </c>
      <c r="C148" s="19"/>
      <c r="D148" s="10"/>
      <c r="E148" s="10"/>
      <c r="F148" s="156"/>
      <c r="G148" s="29" t="s">
        <v>21</v>
      </c>
      <c r="H148" s="173"/>
      <c r="I148" s="7">
        <f>H148*F148</f>
        <v>0</v>
      </c>
      <c r="J148" s="8"/>
      <c r="K148" s="210"/>
      <c r="L148" s="222"/>
      <c r="M148" s="222"/>
      <c r="N148" s="222"/>
    </row>
    <row r="149" spans="1:14">
      <c r="A149" s="17"/>
      <c r="B149" s="28" t="s">
        <v>63</v>
      </c>
      <c r="C149" s="19"/>
      <c r="D149" s="4"/>
      <c r="E149" s="4"/>
      <c r="F149" s="157"/>
      <c r="G149" s="29" t="s">
        <v>3</v>
      </c>
      <c r="H149" s="174"/>
      <c r="I149" s="7">
        <f>H149*F149</f>
        <v>0</v>
      </c>
      <c r="J149" s="8"/>
      <c r="K149" s="210"/>
      <c r="L149" s="222"/>
      <c r="M149" s="222"/>
      <c r="N149" s="222"/>
    </row>
    <row r="150" spans="1:14">
      <c r="A150" s="38" t="s">
        <v>382</v>
      </c>
      <c r="B150" s="18" t="s">
        <v>54</v>
      </c>
      <c r="C150" s="22"/>
      <c r="D150" s="19"/>
      <c r="E150" s="19"/>
      <c r="F150" s="12"/>
      <c r="G150" s="5"/>
      <c r="H150" s="16"/>
      <c r="I150" s="20"/>
      <c r="J150" s="101">
        <f>SUM(I142:I149)</f>
        <v>0</v>
      </c>
      <c r="K150" s="210"/>
      <c r="L150" s="217">
        <v>0</v>
      </c>
      <c r="M150" s="217">
        <v>0</v>
      </c>
      <c r="N150" s="217">
        <v>0</v>
      </c>
    </row>
    <row r="151" spans="1:14">
      <c r="A151" s="2"/>
      <c r="B151" s="18" t="s">
        <v>64</v>
      </c>
      <c r="C151" s="4"/>
      <c r="D151" s="19"/>
      <c r="E151" s="19"/>
      <c r="F151" s="12"/>
      <c r="G151" s="5"/>
      <c r="H151" s="16"/>
      <c r="I151" s="7"/>
      <c r="J151" s="8"/>
      <c r="K151" s="210"/>
      <c r="L151" s="223"/>
      <c r="M151" s="223"/>
      <c r="N151" s="223"/>
    </row>
    <row r="152" spans="1:14">
      <c r="A152" s="17"/>
      <c r="B152" s="21" t="s">
        <v>65</v>
      </c>
      <c r="C152" s="4"/>
      <c r="D152" s="22"/>
      <c r="E152" s="22"/>
      <c r="F152" s="12"/>
      <c r="G152" s="5"/>
      <c r="H152" s="16"/>
      <c r="I152" s="7"/>
      <c r="J152" s="8"/>
      <c r="K152" s="210"/>
      <c r="L152" s="221"/>
      <c r="M152" s="221"/>
      <c r="N152" s="221"/>
    </row>
    <row r="153" spans="1:14">
      <c r="A153" s="17"/>
      <c r="B153" s="28" t="s">
        <v>66</v>
      </c>
      <c r="C153" s="10"/>
      <c r="D153" s="4"/>
      <c r="E153" s="4"/>
      <c r="F153" s="157"/>
      <c r="G153" s="29" t="s">
        <v>15</v>
      </c>
      <c r="H153" s="171"/>
      <c r="I153" s="7">
        <f t="shared" ref="I153:I158" si="6">H153*F153</f>
        <v>0</v>
      </c>
      <c r="J153" s="8"/>
      <c r="K153" s="210"/>
      <c r="L153" s="222"/>
      <c r="M153" s="222"/>
      <c r="N153" s="222"/>
    </row>
    <row r="154" spans="1:14">
      <c r="A154" s="17"/>
      <c r="B154" s="28" t="s">
        <v>67</v>
      </c>
      <c r="C154" s="10"/>
      <c r="D154" s="4"/>
      <c r="E154" s="4"/>
      <c r="F154" s="157"/>
      <c r="G154" s="29" t="s">
        <v>3</v>
      </c>
      <c r="H154" s="171"/>
      <c r="I154" s="7">
        <f t="shared" si="6"/>
        <v>0</v>
      </c>
      <c r="J154" s="8"/>
      <c r="K154" s="210"/>
      <c r="L154" s="222"/>
      <c r="M154" s="222"/>
      <c r="N154" s="222"/>
    </row>
    <row r="155" spans="1:14">
      <c r="A155" s="17"/>
      <c r="B155" s="30" t="s">
        <v>68</v>
      </c>
      <c r="C155" s="10"/>
      <c r="D155" s="10"/>
      <c r="E155" s="10"/>
      <c r="F155" s="175"/>
      <c r="G155" s="29" t="s">
        <v>3</v>
      </c>
      <c r="H155" s="171"/>
      <c r="I155" s="7">
        <f t="shared" si="6"/>
        <v>0</v>
      </c>
      <c r="J155" s="8"/>
      <c r="K155" s="210"/>
      <c r="L155" s="222"/>
      <c r="M155" s="222"/>
      <c r="N155" s="222"/>
    </row>
    <row r="156" spans="1:14">
      <c r="A156" s="17"/>
      <c r="B156" s="30" t="s">
        <v>69</v>
      </c>
      <c r="C156" s="10"/>
      <c r="D156" s="10"/>
      <c r="E156" s="10"/>
      <c r="F156" s="157"/>
      <c r="G156" s="29" t="s">
        <v>15</v>
      </c>
      <c r="H156" s="171"/>
      <c r="I156" s="7">
        <f t="shared" si="6"/>
        <v>0</v>
      </c>
      <c r="J156" s="8"/>
      <c r="K156" s="210"/>
      <c r="L156" s="222"/>
      <c r="M156" s="222"/>
      <c r="N156" s="222"/>
    </row>
    <row r="157" spans="1:14">
      <c r="A157" s="17"/>
      <c r="B157" s="30" t="s">
        <v>70</v>
      </c>
      <c r="C157" s="22"/>
      <c r="D157" s="10"/>
      <c r="E157" s="10"/>
      <c r="F157" s="157"/>
      <c r="G157" s="29" t="s">
        <v>3</v>
      </c>
      <c r="H157" s="171"/>
      <c r="I157" s="7">
        <f t="shared" si="6"/>
        <v>0</v>
      </c>
      <c r="J157" s="8"/>
      <c r="K157" s="210"/>
      <c r="L157" s="222"/>
      <c r="M157" s="222"/>
      <c r="N157" s="222"/>
    </row>
    <row r="158" spans="1:14">
      <c r="A158" s="17"/>
      <c r="B158" s="30" t="s">
        <v>71</v>
      </c>
      <c r="C158" s="10"/>
      <c r="D158" s="10"/>
      <c r="E158" s="10"/>
      <c r="F158" s="157"/>
      <c r="G158" s="29" t="s">
        <v>3</v>
      </c>
      <c r="H158" s="171"/>
      <c r="I158" s="7">
        <f t="shared" si="6"/>
        <v>0</v>
      </c>
      <c r="J158" s="8"/>
      <c r="K158" s="210"/>
      <c r="L158" s="222"/>
      <c r="M158" s="222"/>
      <c r="N158" s="222"/>
    </row>
    <row r="159" spans="1:14">
      <c r="A159" s="17"/>
      <c r="B159" s="21" t="s">
        <v>72</v>
      </c>
      <c r="C159" s="10"/>
      <c r="D159" s="22"/>
      <c r="E159" s="22"/>
      <c r="F159" s="12"/>
      <c r="G159" s="29"/>
      <c r="H159" s="16"/>
      <c r="I159" s="7"/>
      <c r="J159" s="8"/>
      <c r="K159" s="210"/>
      <c r="L159" s="222"/>
      <c r="M159" s="222"/>
      <c r="N159" s="222"/>
    </row>
    <row r="160" spans="1:14">
      <c r="A160" s="17"/>
      <c r="B160" s="30" t="s">
        <v>73</v>
      </c>
      <c r="C160" s="10"/>
      <c r="D160" s="10"/>
      <c r="E160" s="10"/>
      <c r="F160" s="157"/>
      <c r="G160" s="29" t="s">
        <v>74</v>
      </c>
      <c r="H160" s="171"/>
      <c r="I160" s="7">
        <f>F160*H160</f>
        <v>0</v>
      </c>
      <c r="J160" s="8"/>
      <c r="K160" s="210"/>
      <c r="L160" s="222"/>
      <c r="M160" s="222"/>
      <c r="N160" s="222"/>
    </row>
    <row r="161" spans="1:14">
      <c r="A161" s="17"/>
      <c r="B161" s="30" t="s">
        <v>75</v>
      </c>
      <c r="C161" s="10"/>
      <c r="D161" s="10"/>
      <c r="E161" s="10"/>
      <c r="F161" s="157"/>
      <c r="G161" s="29" t="s">
        <v>3</v>
      </c>
      <c r="H161" s="171"/>
      <c r="I161" s="7">
        <f t="shared" ref="I161:I166" si="7">F161*H161</f>
        <v>0</v>
      </c>
      <c r="J161" s="8"/>
      <c r="K161" s="210"/>
      <c r="L161" s="222"/>
      <c r="M161" s="222"/>
      <c r="N161" s="222"/>
    </row>
    <row r="162" spans="1:14">
      <c r="A162" s="17"/>
      <c r="B162" s="30" t="s">
        <v>76</v>
      </c>
      <c r="C162" s="4"/>
      <c r="D162" s="10"/>
      <c r="E162" s="10"/>
      <c r="F162" s="157"/>
      <c r="G162" s="29" t="s">
        <v>3</v>
      </c>
      <c r="H162" s="171"/>
      <c r="I162" s="7">
        <f t="shared" si="7"/>
        <v>0</v>
      </c>
      <c r="J162" s="8"/>
      <c r="K162" s="210"/>
      <c r="L162" s="222"/>
      <c r="M162" s="222"/>
      <c r="N162" s="222"/>
    </row>
    <row r="163" spans="1:14">
      <c r="A163" s="17"/>
      <c r="B163" s="30" t="s">
        <v>77</v>
      </c>
      <c r="C163" s="4"/>
      <c r="D163" s="10"/>
      <c r="E163" s="10"/>
      <c r="F163" s="157"/>
      <c r="G163" s="29" t="s">
        <v>21</v>
      </c>
      <c r="H163" s="171"/>
      <c r="I163" s="7">
        <f t="shared" si="7"/>
        <v>0</v>
      </c>
      <c r="J163" s="8"/>
      <c r="K163" s="210"/>
      <c r="L163" s="222"/>
      <c r="M163" s="222"/>
      <c r="N163" s="222"/>
    </row>
    <row r="164" spans="1:14">
      <c r="A164" s="17"/>
      <c r="B164" s="28" t="s">
        <v>78</v>
      </c>
      <c r="C164" s="10"/>
      <c r="D164" s="4"/>
      <c r="E164" s="4"/>
      <c r="F164" s="176"/>
      <c r="G164" s="29" t="s">
        <v>12</v>
      </c>
      <c r="H164" s="171"/>
      <c r="I164" s="7">
        <f t="shared" si="7"/>
        <v>0</v>
      </c>
      <c r="J164" s="8"/>
      <c r="K164" s="210"/>
      <c r="L164" s="222"/>
      <c r="M164" s="222"/>
      <c r="N164" s="222"/>
    </row>
    <row r="165" spans="1:14">
      <c r="A165" s="17"/>
      <c r="B165" s="28" t="s">
        <v>79</v>
      </c>
      <c r="C165" s="4"/>
      <c r="D165" s="4"/>
      <c r="E165" s="4"/>
      <c r="F165" s="176"/>
      <c r="G165" s="29" t="s">
        <v>12</v>
      </c>
      <c r="H165" s="171"/>
      <c r="I165" s="7">
        <f t="shared" si="7"/>
        <v>0</v>
      </c>
      <c r="J165" s="8"/>
      <c r="K165" s="210"/>
      <c r="L165" s="222"/>
      <c r="M165" s="222"/>
      <c r="N165" s="222"/>
    </row>
    <row r="166" spans="1:14">
      <c r="A166" s="17"/>
      <c r="B166" s="30" t="s">
        <v>80</v>
      </c>
      <c r="C166" s="4"/>
      <c r="D166" s="10"/>
      <c r="E166" s="10"/>
      <c r="F166" s="176"/>
      <c r="G166" s="29" t="s">
        <v>3</v>
      </c>
      <c r="H166" s="171"/>
      <c r="I166" s="7">
        <f t="shared" si="7"/>
        <v>0</v>
      </c>
      <c r="J166" s="8"/>
      <c r="K166" s="210"/>
      <c r="L166" s="222"/>
      <c r="M166" s="222"/>
      <c r="N166" s="222"/>
    </row>
    <row r="167" spans="1:14">
      <c r="A167" s="38" t="s">
        <v>383</v>
      </c>
      <c r="B167" s="18" t="s">
        <v>64</v>
      </c>
      <c r="C167" s="22"/>
      <c r="D167" s="19"/>
      <c r="E167" s="19"/>
      <c r="F167" s="12"/>
      <c r="G167" s="5"/>
      <c r="H167" s="16"/>
      <c r="I167" s="20"/>
      <c r="J167" s="101">
        <f>SUM(I153:I166)</f>
        <v>0</v>
      </c>
      <c r="K167" s="210"/>
      <c r="L167" s="217">
        <v>0</v>
      </c>
      <c r="M167" s="217">
        <v>0</v>
      </c>
      <c r="N167" s="217">
        <v>0</v>
      </c>
    </row>
    <row r="168" spans="1:14">
      <c r="A168" s="2"/>
      <c r="B168" s="18" t="s">
        <v>81</v>
      </c>
      <c r="C168" s="4"/>
      <c r="D168" s="19"/>
      <c r="E168" s="19"/>
      <c r="F168" s="12"/>
      <c r="G168" s="5"/>
      <c r="H168" s="16"/>
      <c r="I168" s="7"/>
      <c r="J168" s="8"/>
      <c r="K168" s="210"/>
      <c r="L168" s="223"/>
      <c r="M168" s="223"/>
      <c r="N168" s="223"/>
    </row>
    <row r="169" spans="1:14">
      <c r="A169" s="17"/>
      <c r="B169" s="21" t="s">
        <v>82</v>
      </c>
      <c r="C169" s="10"/>
      <c r="D169" s="22"/>
      <c r="E169" s="22"/>
      <c r="F169" s="12"/>
      <c r="G169" s="5"/>
      <c r="H169" s="16"/>
      <c r="I169" s="7"/>
      <c r="J169" s="8"/>
      <c r="K169" s="210"/>
      <c r="L169" s="221"/>
      <c r="M169" s="221"/>
      <c r="N169" s="221"/>
    </row>
    <row r="170" spans="1:14">
      <c r="A170" s="17"/>
      <c r="B170" s="28" t="s">
        <v>83</v>
      </c>
      <c r="C170" s="22"/>
      <c r="D170" s="4"/>
      <c r="E170" s="4"/>
      <c r="F170" s="156"/>
      <c r="G170" s="29" t="s">
        <v>84</v>
      </c>
      <c r="H170" s="171"/>
      <c r="I170" s="7">
        <f>F170*H170</f>
        <v>0</v>
      </c>
      <c r="J170" s="8"/>
      <c r="K170" s="210"/>
      <c r="L170" s="222"/>
      <c r="M170" s="222"/>
      <c r="N170" s="222"/>
    </row>
    <row r="171" spans="1:14">
      <c r="A171" s="17"/>
      <c r="B171" s="30" t="s">
        <v>85</v>
      </c>
      <c r="C171" s="10"/>
      <c r="D171" s="10"/>
      <c r="E171" s="10"/>
      <c r="F171" s="157"/>
      <c r="G171" s="29" t="s">
        <v>3</v>
      </c>
      <c r="H171" s="171"/>
      <c r="I171" s="7">
        <f>F171*H171</f>
        <v>0</v>
      </c>
      <c r="J171" s="8"/>
      <c r="K171" s="210"/>
      <c r="L171" s="222"/>
      <c r="M171" s="222"/>
      <c r="N171" s="222"/>
    </row>
    <row r="172" spans="1:14">
      <c r="A172" s="17"/>
      <c r="B172" s="21" t="s">
        <v>86</v>
      </c>
      <c r="C172" s="4"/>
      <c r="D172" s="22"/>
      <c r="E172" s="22"/>
      <c r="F172" s="12"/>
      <c r="G172" s="29"/>
      <c r="H172" s="16"/>
      <c r="I172" s="7"/>
      <c r="J172" s="8"/>
      <c r="K172" s="210"/>
      <c r="L172" s="222"/>
      <c r="M172" s="222"/>
      <c r="N172" s="222"/>
    </row>
    <row r="173" spans="1:14">
      <c r="A173" s="17"/>
      <c r="B173" s="30" t="s">
        <v>87</v>
      </c>
      <c r="C173" s="10"/>
      <c r="D173" s="10"/>
      <c r="E173" s="10"/>
      <c r="F173" s="157"/>
      <c r="G173" s="29" t="s">
        <v>21</v>
      </c>
      <c r="H173" s="171"/>
      <c r="I173" s="7">
        <f>F173*H173</f>
        <v>0</v>
      </c>
      <c r="J173" s="8"/>
      <c r="K173" s="210"/>
      <c r="L173" s="222"/>
      <c r="M173" s="222"/>
      <c r="N173" s="222"/>
    </row>
    <row r="174" spans="1:14">
      <c r="A174" s="17"/>
      <c r="B174" s="28" t="s">
        <v>88</v>
      </c>
      <c r="C174" s="10"/>
      <c r="D174" s="4"/>
      <c r="E174" s="4"/>
      <c r="F174" s="157"/>
      <c r="G174" s="29" t="s">
        <v>21</v>
      </c>
      <c r="H174" s="171"/>
      <c r="I174" s="7">
        <f>F174*H174</f>
        <v>0</v>
      </c>
      <c r="J174" s="8"/>
      <c r="K174" s="210"/>
      <c r="L174" s="222"/>
      <c r="M174" s="222"/>
      <c r="N174" s="222"/>
    </row>
    <row r="175" spans="1:14">
      <c r="A175" s="17"/>
      <c r="B175" s="30" t="s">
        <v>89</v>
      </c>
      <c r="C175" s="10"/>
      <c r="D175" s="10"/>
      <c r="E175" s="10"/>
      <c r="F175" s="157"/>
      <c r="G175" s="29" t="s">
        <v>21</v>
      </c>
      <c r="H175" s="171"/>
      <c r="I175" s="7">
        <f>F175*H175</f>
        <v>0</v>
      </c>
      <c r="J175" s="8"/>
      <c r="K175" s="210"/>
      <c r="L175" s="222"/>
      <c r="M175" s="222"/>
      <c r="N175" s="222"/>
    </row>
    <row r="176" spans="1:14">
      <c r="A176" s="17"/>
      <c r="B176" s="30" t="s">
        <v>90</v>
      </c>
      <c r="C176" s="19"/>
      <c r="D176" s="10"/>
      <c r="E176" s="10"/>
      <c r="F176" s="159"/>
      <c r="G176" s="29" t="s">
        <v>21</v>
      </c>
      <c r="H176" s="171"/>
      <c r="I176" s="7">
        <f>F176*H176</f>
        <v>0</v>
      </c>
      <c r="J176" s="8"/>
      <c r="K176" s="210"/>
      <c r="L176" s="222"/>
      <c r="M176" s="222"/>
      <c r="N176" s="222"/>
    </row>
    <row r="177" spans="1:14">
      <c r="A177" s="17"/>
      <c r="B177" s="30" t="s">
        <v>91</v>
      </c>
      <c r="C177" s="25"/>
      <c r="D177" s="10"/>
      <c r="E177" s="10"/>
      <c r="F177" s="157"/>
      <c r="G177" s="29" t="s">
        <v>21</v>
      </c>
      <c r="H177" s="171"/>
      <c r="I177" s="7">
        <f>F177*H177</f>
        <v>0</v>
      </c>
      <c r="J177" s="8"/>
      <c r="K177" s="210"/>
      <c r="L177" s="222"/>
      <c r="M177" s="222"/>
      <c r="N177" s="222"/>
    </row>
    <row r="178" spans="1:14">
      <c r="A178" s="38" t="s">
        <v>384</v>
      </c>
      <c r="B178" s="18" t="s">
        <v>81</v>
      </c>
      <c r="C178" s="4"/>
      <c r="D178" s="19"/>
      <c r="E178" s="19"/>
      <c r="F178" s="12"/>
      <c r="G178" s="29"/>
      <c r="H178" s="16"/>
      <c r="I178" s="20"/>
      <c r="J178" s="101">
        <f>SUM(I170:I177)</f>
        <v>0</v>
      </c>
      <c r="K178" s="210"/>
      <c r="L178" s="217">
        <v>0</v>
      </c>
      <c r="M178" s="217">
        <v>0</v>
      </c>
      <c r="N178" s="217">
        <v>0</v>
      </c>
    </row>
    <row r="179" spans="1:14">
      <c r="A179" s="17"/>
      <c r="B179" s="18" t="s">
        <v>92</v>
      </c>
      <c r="C179" s="10"/>
      <c r="D179" s="25"/>
      <c r="E179" s="25"/>
      <c r="F179" s="12"/>
      <c r="G179" s="29"/>
      <c r="H179" s="16"/>
      <c r="I179" s="7"/>
      <c r="J179" s="8"/>
      <c r="K179" s="210"/>
      <c r="L179" s="223"/>
      <c r="M179" s="223"/>
      <c r="N179" s="223"/>
    </row>
    <row r="180" spans="1:14">
      <c r="A180" s="17"/>
      <c r="B180" s="28" t="s">
        <v>93</v>
      </c>
      <c r="C180" s="10"/>
      <c r="D180" s="4"/>
      <c r="E180" s="4"/>
      <c r="F180" s="157"/>
      <c r="G180" s="29" t="s">
        <v>29</v>
      </c>
      <c r="H180" s="171"/>
      <c r="I180" s="7">
        <f>F180*H180</f>
        <v>0</v>
      </c>
      <c r="J180" s="8"/>
      <c r="K180" s="210"/>
      <c r="L180" s="221"/>
      <c r="M180" s="221"/>
      <c r="N180" s="221"/>
    </row>
    <row r="181" spans="1:14">
      <c r="A181" s="17"/>
      <c r="B181" s="30" t="s">
        <v>94</v>
      </c>
      <c r="C181" s="10"/>
      <c r="D181" s="10"/>
      <c r="E181" s="10"/>
      <c r="F181" s="157"/>
      <c r="G181" s="29" t="s">
        <v>95</v>
      </c>
      <c r="H181" s="171"/>
      <c r="I181" s="7">
        <f>F181*H181</f>
        <v>0</v>
      </c>
      <c r="J181" s="8"/>
      <c r="K181" s="210"/>
      <c r="L181" s="222"/>
      <c r="M181" s="222"/>
      <c r="N181" s="222"/>
    </row>
    <row r="182" spans="1:14">
      <c r="A182" s="17"/>
      <c r="B182" s="30" t="s">
        <v>96</v>
      </c>
      <c r="C182" s="10"/>
      <c r="D182" s="10"/>
      <c r="E182" s="10"/>
      <c r="F182" s="157"/>
      <c r="G182" s="29" t="s">
        <v>95</v>
      </c>
      <c r="H182" s="171"/>
      <c r="I182" s="7">
        <f>F182*H182</f>
        <v>0</v>
      </c>
      <c r="J182" s="8"/>
      <c r="K182" s="210"/>
      <c r="L182" s="222"/>
      <c r="M182" s="222"/>
      <c r="N182" s="222"/>
    </row>
    <row r="183" spans="1:14">
      <c r="A183" s="17"/>
      <c r="B183" s="30" t="s">
        <v>428</v>
      </c>
      <c r="C183" s="31"/>
      <c r="D183" s="10"/>
      <c r="E183" s="10"/>
      <c r="F183" s="157"/>
      <c r="G183" s="29" t="s">
        <v>95</v>
      </c>
      <c r="H183" s="171"/>
      <c r="I183" s="7">
        <f>F183*H183</f>
        <v>0</v>
      </c>
      <c r="J183" s="8"/>
      <c r="K183" s="210"/>
      <c r="L183" s="222"/>
      <c r="M183" s="222"/>
      <c r="N183" s="222"/>
    </row>
    <row r="184" spans="1:14">
      <c r="A184" s="17"/>
      <c r="B184" s="30" t="s">
        <v>97</v>
      </c>
      <c r="C184" s="25"/>
      <c r="D184" s="10"/>
      <c r="E184" s="10"/>
      <c r="F184" s="157"/>
      <c r="G184" s="29" t="s">
        <v>12</v>
      </c>
      <c r="H184" s="171"/>
      <c r="I184" s="7">
        <f>H184*F184</f>
        <v>0</v>
      </c>
      <c r="J184" s="8"/>
      <c r="K184" s="210"/>
      <c r="L184" s="222"/>
      <c r="M184" s="222"/>
      <c r="N184" s="222"/>
    </row>
    <row r="185" spans="1:14">
      <c r="A185" s="17"/>
      <c r="B185" s="30" t="s">
        <v>98</v>
      </c>
      <c r="C185" s="25"/>
      <c r="D185" s="10"/>
      <c r="E185" s="10"/>
      <c r="F185" s="156"/>
      <c r="G185" s="29" t="s">
        <v>12</v>
      </c>
      <c r="H185" s="171"/>
      <c r="I185" s="7">
        <f>H185*F185</f>
        <v>0</v>
      </c>
      <c r="J185" s="8"/>
      <c r="K185" s="210"/>
      <c r="L185" s="222"/>
      <c r="M185" s="222"/>
      <c r="N185" s="222"/>
    </row>
    <row r="186" spans="1:14">
      <c r="A186" s="38" t="s">
        <v>385</v>
      </c>
      <c r="B186" s="18" t="s">
        <v>92</v>
      </c>
      <c r="C186" s="22"/>
      <c r="D186" s="31"/>
      <c r="E186" s="31"/>
      <c r="F186" s="12"/>
      <c r="G186" s="5"/>
      <c r="H186" s="33"/>
      <c r="I186" s="35"/>
      <c r="J186" s="101">
        <f>SUM(I180:I185)</f>
        <v>0</v>
      </c>
      <c r="K186" s="210"/>
      <c r="L186" s="217">
        <v>0</v>
      </c>
      <c r="M186" s="217">
        <v>0</v>
      </c>
      <c r="N186" s="217">
        <v>0</v>
      </c>
    </row>
    <row r="187" spans="1:14">
      <c r="A187" s="17"/>
      <c r="B187" s="18" t="s">
        <v>99</v>
      </c>
      <c r="C187" s="4"/>
      <c r="D187" s="25"/>
      <c r="E187" s="25"/>
      <c r="F187" s="12"/>
      <c r="G187" s="29"/>
      <c r="H187" s="16"/>
      <c r="I187" s="7"/>
      <c r="J187" s="8"/>
      <c r="K187" s="210"/>
      <c r="L187" s="223"/>
      <c r="M187" s="223"/>
      <c r="N187" s="223"/>
    </row>
    <row r="188" spans="1:14">
      <c r="A188" s="17"/>
      <c r="B188" s="21" t="s">
        <v>100</v>
      </c>
      <c r="C188" s="4"/>
      <c r="D188" s="22"/>
      <c r="E188" s="22"/>
      <c r="F188" s="12"/>
      <c r="G188" s="5"/>
      <c r="H188" s="16"/>
      <c r="I188" s="7"/>
      <c r="J188" s="8"/>
      <c r="K188" s="210"/>
      <c r="L188" s="221"/>
      <c r="M188" s="221"/>
      <c r="N188" s="221"/>
    </row>
    <row r="189" spans="1:14">
      <c r="A189" s="17"/>
      <c r="B189" s="28" t="s">
        <v>101</v>
      </c>
      <c r="C189" s="22"/>
      <c r="D189" s="4"/>
      <c r="E189" s="4"/>
      <c r="F189" s="157"/>
      <c r="G189" s="29" t="s">
        <v>29</v>
      </c>
      <c r="H189" s="171"/>
      <c r="I189" s="7">
        <f>F189*H189</f>
        <v>0</v>
      </c>
      <c r="J189" s="8"/>
      <c r="K189" s="210"/>
      <c r="L189" s="222"/>
      <c r="M189" s="222"/>
      <c r="N189" s="222"/>
    </row>
    <row r="190" spans="1:14">
      <c r="A190" s="17"/>
      <c r="B190" s="28" t="s">
        <v>102</v>
      </c>
      <c r="C190" s="4"/>
      <c r="D190" s="4"/>
      <c r="E190" s="4"/>
      <c r="F190" s="157"/>
      <c r="G190" s="29" t="s">
        <v>29</v>
      </c>
      <c r="H190" s="171"/>
      <c r="I190" s="7">
        <f>F190*H190</f>
        <v>0</v>
      </c>
      <c r="J190" s="8"/>
      <c r="K190" s="210"/>
      <c r="L190" s="222"/>
      <c r="M190" s="222"/>
      <c r="N190" s="222"/>
    </row>
    <row r="191" spans="1:14">
      <c r="A191" s="17"/>
      <c r="B191" s="21" t="s">
        <v>103</v>
      </c>
      <c r="C191" s="4"/>
      <c r="D191" s="22"/>
      <c r="E191" s="22"/>
      <c r="F191" s="12"/>
      <c r="G191" s="29"/>
      <c r="H191" s="16"/>
      <c r="I191" s="7"/>
      <c r="J191" s="8"/>
      <c r="K191" s="210"/>
      <c r="L191" s="222"/>
      <c r="M191" s="222"/>
      <c r="N191" s="222"/>
    </row>
    <row r="192" spans="1:14">
      <c r="A192" s="17"/>
      <c r="B192" s="28" t="s">
        <v>104</v>
      </c>
      <c r="C192" s="22"/>
      <c r="D192" s="4"/>
      <c r="E192" s="4"/>
      <c r="F192" s="156"/>
      <c r="G192" s="29" t="s">
        <v>29</v>
      </c>
      <c r="H192" s="171"/>
      <c r="I192" s="7">
        <f>F192*H192</f>
        <v>0</v>
      </c>
      <c r="J192" s="8"/>
      <c r="K192" s="210"/>
      <c r="L192" s="222"/>
      <c r="M192" s="222"/>
      <c r="N192" s="222"/>
    </row>
    <row r="193" spans="1:14">
      <c r="A193" s="17"/>
      <c r="B193" s="28" t="s">
        <v>105</v>
      </c>
      <c r="C193" s="4"/>
      <c r="D193" s="4"/>
      <c r="E193" s="4"/>
      <c r="F193" s="157"/>
      <c r="G193" s="29" t="s">
        <v>29</v>
      </c>
      <c r="H193" s="171"/>
      <c r="I193" s="7">
        <f>F193*H193</f>
        <v>0</v>
      </c>
      <c r="J193" s="8"/>
      <c r="K193" s="210"/>
      <c r="L193" s="222"/>
      <c r="M193" s="222"/>
      <c r="N193" s="222"/>
    </row>
    <row r="194" spans="1:14">
      <c r="A194" s="17"/>
      <c r="B194" s="21" t="s">
        <v>106</v>
      </c>
      <c r="C194" s="4"/>
      <c r="D194" s="22"/>
      <c r="E194" s="22"/>
      <c r="F194" s="12"/>
      <c r="G194" s="29"/>
      <c r="H194" s="16"/>
      <c r="I194" s="7"/>
      <c r="J194" s="8"/>
      <c r="K194" s="210"/>
      <c r="L194" s="222"/>
      <c r="M194" s="222"/>
      <c r="N194" s="222"/>
    </row>
    <row r="195" spans="1:14">
      <c r="A195" s="17"/>
      <c r="B195" s="28" t="s">
        <v>107</v>
      </c>
      <c r="C195" s="4"/>
      <c r="D195" s="4"/>
      <c r="E195" s="4"/>
      <c r="F195" s="156"/>
      <c r="G195" s="29" t="s">
        <v>29</v>
      </c>
      <c r="H195" s="171"/>
      <c r="I195" s="7">
        <f>F195*H195</f>
        <v>0</v>
      </c>
      <c r="J195" s="8"/>
      <c r="K195" s="210"/>
      <c r="L195" s="222"/>
      <c r="M195" s="222"/>
      <c r="N195" s="222"/>
    </row>
    <row r="196" spans="1:14">
      <c r="A196" s="17"/>
      <c r="B196" s="28" t="s">
        <v>108</v>
      </c>
      <c r="C196" s="22"/>
      <c r="D196" s="4"/>
      <c r="E196" s="4"/>
      <c r="F196" s="156"/>
      <c r="G196" s="29" t="s">
        <v>29</v>
      </c>
      <c r="H196" s="171"/>
      <c r="I196" s="7">
        <f>F196*H196</f>
        <v>0</v>
      </c>
      <c r="J196" s="8"/>
      <c r="K196" s="210"/>
      <c r="L196" s="222"/>
      <c r="M196" s="222"/>
      <c r="N196" s="222"/>
    </row>
    <row r="197" spans="1:14">
      <c r="A197" s="17"/>
      <c r="B197" s="28" t="s">
        <v>109</v>
      </c>
      <c r="C197" s="4"/>
      <c r="D197" s="4"/>
      <c r="E197" s="4"/>
      <c r="F197" s="156"/>
      <c r="G197" s="29" t="s">
        <v>29</v>
      </c>
      <c r="H197" s="171"/>
      <c r="I197" s="7">
        <f>F197*H197</f>
        <v>0</v>
      </c>
      <c r="J197" s="8"/>
      <c r="K197" s="210"/>
      <c r="L197" s="222"/>
      <c r="M197" s="222"/>
      <c r="N197" s="222"/>
    </row>
    <row r="198" spans="1:14">
      <c r="A198" s="17"/>
      <c r="B198" s="21" t="s">
        <v>110</v>
      </c>
      <c r="C198" s="4"/>
      <c r="D198" s="22"/>
      <c r="E198" s="22"/>
      <c r="F198" s="34"/>
      <c r="G198" s="29"/>
      <c r="H198" s="36"/>
      <c r="I198" s="7"/>
      <c r="J198" s="8"/>
      <c r="K198" s="210"/>
      <c r="L198" s="222"/>
      <c r="M198" s="222"/>
      <c r="N198" s="222"/>
    </row>
    <row r="199" spans="1:14">
      <c r="A199" s="17"/>
      <c r="B199" s="28" t="s">
        <v>111</v>
      </c>
      <c r="C199" s="4"/>
      <c r="D199" s="4"/>
      <c r="E199" s="4"/>
      <c r="F199" s="177"/>
      <c r="G199" s="29" t="s">
        <v>29</v>
      </c>
      <c r="H199" s="171"/>
      <c r="I199" s="7">
        <f t="shared" ref="I199:I209" si="8">F199*H199</f>
        <v>0</v>
      </c>
      <c r="J199" s="8"/>
      <c r="K199" s="210"/>
      <c r="L199" s="222"/>
      <c r="M199" s="222"/>
      <c r="N199" s="222"/>
    </row>
    <row r="200" spans="1:14">
      <c r="A200" s="17"/>
      <c r="B200" s="28" t="s">
        <v>112</v>
      </c>
      <c r="C200" s="4"/>
      <c r="D200" s="4"/>
      <c r="E200" s="4"/>
      <c r="F200" s="177"/>
      <c r="G200" s="29" t="s">
        <v>29</v>
      </c>
      <c r="H200" s="181"/>
      <c r="I200" s="7">
        <f t="shared" si="8"/>
        <v>0</v>
      </c>
      <c r="J200" s="8"/>
      <c r="K200" s="210"/>
      <c r="L200" s="222"/>
      <c r="M200" s="222"/>
      <c r="N200" s="222"/>
    </row>
    <row r="201" spans="1:14">
      <c r="A201" s="17"/>
      <c r="B201" s="28" t="s">
        <v>113</v>
      </c>
      <c r="C201" s="4"/>
      <c r="D201" s="4"/>
      <c r="E201" s="4"/>
      <c r="F201" s="177"/>
      <c r="G201" s="29" t="s">
        <v>29</v>
      </c>
      <c r="H201" s="181"/>
      <c r="I201" s="7">
        <f t="shared" si="8"/>
        <v>0</v>
      </c>
      <c r="J201" s="8"/>
      <c r="K201" s="210"/>
      <c r="L201" s="222"/>
      <c r="M201" s="222"/>
      <c r="N201" s="222"/>
    </row>
    <row r="202" spans="1:14">
      <c r="A202" s="17"/>
      <c r="B202" s="28" t="s">
        <v>114</v>
      </c>
      <c r="C202" s="4"/>
      <c r="D202" s="4"/>
      <c r="E202" s="4"/>
      <c r="F202" s="177"/>
      <c r="G202" s="29" t="s">
        <v>29</v>
      </c>
      <c r="H202" s="181"/>
      <c r="I202" s="7">
        <f t="shared" si="8"/>
        <v>0</v>
      </c>
      <c r="J202" s="8"/>
      <c r="K202" s="210"/>
      <c r="L202" s="222"/>
      <c r="M202" s="222"/>
      <c r="N202" s="222"/>
    </row>
    <row r="203" spans="1:14">
      <c r="A203" s="17"/>
      <c r="B203" s="28" t="s">
        <v>115</v>
      </c>
      <c r="C203" s="10"/>
      <c r="D203" s="4"/>
      <c r="E203" s="4"/>
      <c r="F203" s="177"/>
      <c r="G203" s="29" t="s">
        <v>29</v>
      </c>
      <c r="H203" s="181"/>
      <c r="I203" s="7">
        <f t="shared" si="8"/>
        <v>0</v>
      </c>
      <c r="J203" s="8"/>
      <c r="K203" s="210"/>
      <c r="L203" s="222"/>
      <c r="M203" s="222"/>
      <c r="N203" s="222"/>
    </row>
    <row r="204" spans="1:14">
      <c r="A204" s="17"/>
      <c r="B204" s="28" t="s">
        <v>116</v>
      </c>
      <c r="C204" s="10"/>
      <c r="D204" s="4"/>
      <c r="E204" s="4"/>
      <c r="F204" s="177"/>
      <c r="G204" s="29" t="s">
        <v>29</v>
      </c>
      <c r="H204" s="171"/>
      <c r="I204" s="7">
        <f t="shared" si="8"/>
        <v>0</v>
      </c>
      <c r="J204" s="8"/>
      <c r="K204" s="210"/>
      <c r="L204" s="222"/>
      <c r="M204" s="222"/>
      <c r="N204" s="222"/>
    </row>
    <row r="205" spans="1:14">
      <c r="A205" s="17"/>
      <c r="B205" s="30" t="s">
        <v>117</v>
      </c>
      <c r="C205" s="10"/>
      <c r="D205" s="10"/>
      <c r="E205" s="10"/>
      <c r="F205" s="177"/>
      <c r="G205" s="29" t="s">
        <v>29</v>
      </c>
      <c r="H205" s="171"/>
      <c r="I205" s="7">
        <f t="shared" si="8"/>
        <v>0</v>
      </c>
      <c r="J205" s="8"/>
      <c r="K205" s="210"/>
      <c r="L205" s="222"/>
      <c r="M205" s="222"/>
      <c r="N205" s="222"/>
    </row>
    <row r="206" spans="1:14">
      <c r="A206" s="17"/>
      <c r="B206" s="30" t="s">
        <v>118</v>
      </c>
      <c r="C206" s="10"/>
      <c r="D206" s="10"/>
      <c r="E206" s="10"/>
      <c r="F206" s="177"/>
      <c r="G206" s="29" t="s">
        <v>29</v>
      </c>
      <c r="H206" s="181"/>
      <c r="I206" s="7">
        <f t="shared" si="8"/>
        <v>0</v>
      </c>
      <c r="J206" s="8"/>
      <c r="K206" s="210"/>
      <c r="L206" s="222"/>
      <c r="M206" s="222"/>
      <c r="N206" s="222"/>
    </row>
    <row r="207" spans="1:14">
      <c r="A207" s="17"/>
      <c r="B207" s="30" t="s">
        <v>119</v>
      </c>
      <c r="C207" s="4"/>
      <c r="D207" s="10"/>
      <c r="E207" s="10"/>
      <c r="F207" s="177"/>
      <c r="G207" s="29" t="s">
        <v>29</v>
      </c>
      <c r="H207" s="181"/>
      <c r="I207" s="7">
        <f t="shared" si="8"/>
        <v>0</v>
      </c>
      <c r="J207" s="8"/>
      <c r="K207" s="210"/>
      <c r="L207" s="222"/>
      <c r="M207" s="222"/>
      <c r="N207" s="222"/>
    </row>
    <row r="208" spans="1:14">
      <c r="A208" s="17"/>
      <c r="B208" s="30" t="s">
        <v>120</v>
      </c>
      <c r="C208" s="22"/>
      <c r="D208" s="10"/>
      <c r="E208" s="10"/>
      <c r="F208" s="177"/>
      <c r="G208" s="29" t="s">
        <v>29</v>
      </c>
      <c r="H208" s="181"/>
      <c r="I208" s="7">
        <f t="shared" si="8"/>
        <v>0</v>
      </c>
      <c r="J208" s="8"/>
      <c r="K208" s="210"/>
      <c r="L208" s="222"/>
      <c r="M208" s="222"/>
      <c r="N208" s="222"/>
    </row>
    <row r="209" spans="1:14">
      <c r="A209" s="17"/>
      <c r="B209" s="28" t="s">
        <v>121</v>
      </c>
      <c r="C209" s="10"/>
      <c r="D209" s="4"/>
      <c r="E209" s="4"/>
      <c r="F209" s="177"/>
      <c r="G209" s="29" t="s">
        <v>29</v>
      </c>
      <c r="H209" s="171"/>
      <c r="I209" s="7">
        <f t="shared" si="8"/>
        <v>0</v>
      </c>
      <c r="J209" s="8"/>
      <c r="K209" s="210"/>
      <c r="L209" s="222"/>
      <c r="M209" s="222"/>
      <c r="N209" s="222"/>
    </row>
    <row r="210" spans="1:14">
      <c r="A210" s="17"/>
      <c r="B210" s="30" t="s">
        <v>122</v>
      </c>
      <c r="C210" s="4"/>
      <c r="D210" s="10"/>
      <c r="E210" s="10"/>
      <c r="F210" s="178"/>
      <c r="G210" s="29" t="s">
        <v>3</v>
      </c>
      <c r="H210" s="171"/>
      <c r="I210" s="7">
        <f>H210*F210</f>
        <v>0</v>
      </c>
      <c r="J210" s="8"/>
      <c r="K210" s="210"/>
      <c r="L210" s="222"/>
      <c r="M210" s="222"/>
      <c r="N210" s="222"/>
    </row>
    <row r="211" spans="1:14">
      <c r="A211" s="17"/>
      <c r="B211" s="24" t="s">
        <v>123</v>
      </c>
      <c r="C211" s="4"/>
      <c r="D211" s="22"/>
      <c r="E211" s="22"/>
      <c r="F211" s="34"/>
      <c r="G211" s="29"/>
      <c r="H211" s="16"/>
      <c r="I211" s="7"/>
      <c r="J211" s="8"/>
      <c r="K211" s="210"/>
      <c r="L211" s="222"/>
      <c r="M211" s="222"/>
      <c r="N211" s="222"/>
    </row>
    <row r="212" spans="1:14">
      <c r="A212" s="17"/>
      <c r="B212" s="28" t="s">
        <v>124</v>
      </c>
      <c r="C212" s="4"/>
      <c r="D212" s="4"/>
      <c r="E212" s="4"/>
      <c r="F212" s="157"/>
      <c r="G212" s="29" t="s">
        <v>12</v>
      </c>
      <c r="H212" s="171"/>
      <c r="I212" s="7">
        <f>F212*H212</f>
        <v>0</v>
      </c>
      <c r="J212" s="8"/>
      <c r="K212" s="210"/>
      <c r="L212" s="222"/>
      <c r="M212" s="222"/>
      <c r="N212" s="222"/>
    </row>
    <row r="213" spans="1:14">
      <c r="A213" s="17"/>
      <c r="B213" s="30" t="s">
        <v>125</v>
      </c>
      <c r="C213" s="22"/>
      <c r="D213" s="4"/>
      <c r="E213" s="4"/>
      <c r="F213" s="176"/>
      <c r="G213" s="29" t="s">
        <v>12</v>
      </c>
      <c r="H213" s="171"/>
      <c r="I213" s="7">
        <f>F213*H213</f>
        <v>0</v>
      </c>
      <c r="J213" s="8"/>
      <c r="K213" s="210"/>
      <c r="L213" s="222"/>
      <c r="M213" s="222"/>
      <c r="N213" s="222"/>
    </row>
    <row r="214" spans="1:14">
      <c r="A214" s="17"/>
      <c r="B214" s="30" t="s">
        <v>126</v>
      </c>
      <c r="C214" s="4"/>
      <c r="D214" s="4"/>
      <c r="E214" s="4"/>
      <c r="F214" s="176"/>
      <c r="G214" s="29" t="s">
        <v>3</v>
      </c>
      <c r="H214" s="181"/>
      <c r="I214" s="7">
        <f>F214*H214</f>
        <v>0</v>
      </c>
      <c r="J214" s="8"/>
      <c r="K214" s="210"/>
      <c r="L214" s="222"/>
      <c r="M214" s="222"/>
      <c r="N214" s="222"/>
    </row>
    <row r="215" spans="1:14">
      <c r="A215" s="17"/>
      <c r="B215" s="24" t="s">
        <v>127</v>
      </c>
      <c r="C215" s="4"/>
      <c r="D215" s="22"/>
      <c r="E215" s="22"/>
      <c r="F215" s="12"/>
      <c r="G215" s="29"/>
      <c r="H215" s="16"/>
      <c r="I215" s="7"/>
      <c r="J215" s="8"/>
      <c r="K215" s="210"/>
      <c r="L215" s="222"/>
      <c r="M215" s="222"/>
      <c r="N215" s="222"/>
    </row>
    <row r="216" spans="1:14">
      <c r="A216" s="17"/>
      <c r="B216" s="30" t="s">
        <v>128</v>
      </c>
      <c r="C216" s="4"/>
      <c r="D216" s="10"/>
      <c r="E216" s="10"/>
      <c r="F216" s="179"/>
      <c r="G216" s="29" t="s">
        <v>29</v>
      </c>
      <c r="H216" s="171"/>
      <c r="I216" s="7">
        <f t="shared" ref="I216:I221" si="9">F216*H216</f>
        <v>0</v>
      </c>
      <c r="J216" s="8"/>
      <c r="K216" s="210"/>
      <c r="L216" s="222"/>
      <c r="M216" s="222"/>
      <c r="N216" s="222"/>
    </row>
    <row r="217" spans="1:14">
      <c r="A217" s="17"/>
      <c r="B217" s="30" t="s">
        <v>129</v>
      </c>
      <c r="C217" s="4"/>
      <c r="D217" s="4"/>
      <c r="E217" s="4"/>
      <c r="F217" s="179"/>
      <c r="G217" s="29" t="s">
        <v>29</v>
      </c>
      <c r="H217" s="171"/>
      <c r="I217" s="7">
        <f t="shared" si="9"/>
        <v>0</v>
      </c>
      <c r="J217" s="8"/>
      <c r="K217" s="210"/>
      <c r="L217" s="222"/>
      <c r="M217" s="222"/>
      <c r="N217" s="222"/>
    </row>
    <row r="218" spans="1:14">
      <c r="A218" s="17"/>
      <c r="B218" s="30" t="s">
        <v>130</v>
      </c>
      <c r="C218" s="4"/>
      <c r="D218" s="4"/>
      <c r="E218" s="4"/>
      <c r="F218" s="180"/>
      <c r="G218" s="29" t="s">
        <v>29</v>
      </c>
      <c r="H218" s="171"/>
      <c r="I218" s="7">
        <f t="shared" si="9"/>
        <v>0</v>
      </c>
      <c r="J218" s="8"/>
      <c r="K218" s="210"/>
      <c r="L218" s="222"/>
      <c r="M218" s="222"/>
      <c r="N218" s="222"/>
    </row>
    <row r="219" spans="1:14">
      <c r="A219" s="17"/>
      <c r="B219" s="30" t="s">
        <v>131</v>
      </c>
      <c r="C219" s="4"/>
      <c r="D219" s="4"/>
      <c r="E219" s="4"/>
      <c r="F219" s="157"/>
      <c r="G219" s="29" t="s">
        <v>29</v>
      </c>
      <c r="H219" s="171"/>
      <c r="I219" s="7">
        <f t="shared" si="9"/>
        <v>0</v>
      </c>
      <c r="J219" s="8"/>
      <c r="K219" s="210"/>
      <c r="L219" s="222"/>
      <c r="M219" s="222"/>
      <c r="N219" s="222"/>
    </row>
    <row r="220" spans="1:14">
      <c r="A220" s="17"/>
      <c r="B220" s="30" t="s">
        <v>132</v>
      </c>
      <c r="C220" s="22"/>
      <c r="D220" s="4"/>
      <c r="E220" s="4"/>
      <c r="F220" s="177"/>
      <c r="G220" s="29" t="s">
        <v>29</v>
      </c>
      <c r="H220" s="171"/>
      <c r="I220" s="7">
        <f t="shared" si="9"/>
        <v>0</v>
      </c>
      <c r="J220" s="8"/>
      <c r="K220" s="210"/>
      <c r="L220" s="222"/>
      <c r="M220" s="222"/>
      <c r="N220" s="222"/>
    </row>
    <row r="221" spans="1:14">
      <c r="A221" s="17"/>
      <c r="B221" s="30" t="s">
        <v>133</v>
      </c>
      <c r="C221" s="4"/>
      <c r="D221" s="4"/>
      <c r="E221" s="4"/>
      <c r="F221" s="177"/>
      <c r="G221" s="29" t="s">
        <v>29</v>
      </c>
      <c r="H221" s="171"/>
      <c r="I221" s="7">
        <f t="shared" si="9"/>
        <v>0</v>
      </c>
      <c r="J221" s="8"/>
      <c r="K221" s="210"/>
      <c r="L221" s="222"/>
      <c r="M221" s="222"/>
      <c r="N221" s="222"/>
    </row>
    <row r="222" spans="1:14">
      <c r="A222" s="17"/>
      <c r="B222" s="21" t="s">
        <v>134</v>
      </c>
      <c r="C222" s="4"/>
      <c r="D222" s="22"/>
      <c r="E222" s="22"/>
      <c r="F222" s="34"/>
      <c r="G222" s="29"/>
      <c r="H222" s="16"/>
      <c r="I222" s="7"/>
      <c r="J222" s="8"/>
      <c r="K222" s="210"/>
      <c r="L222" s="222"/>
      <c r="M222" s="222"/>
      <c r="N222" s="222"/>
    </row>
    <row r="223" spans="1:14">
      <c r="A223" s="17"/>
      <c r="B223" s="28" t="s">
        <v>135</v>
      </c>
      <c r="C223" s="4"/>
      <c r="D223" s="4"/>
      <c r="E223" s="4"/>
      <c r="F223" s="157"/>
      <c r="G223" s="29" t="s">
        <v>21</v>
      </c>
      <c r="H223" s="171"/>
      <c r="I223" s="7">
        <f t="shared" ref="I223:I229" si="10">F223*H223</f>
        <v>0</v>
      </c>
      <c r="J223" s="8"/>
      <c r="K223" s="210"/>
      <c r="L223" s="222"/>
      <c r="M223" s="222"/>
      <c r="N223" s="222"/>
    </row>
    <row r="224" spans="1:14">
      <c r="A224" s="17"/>
      <c r="B224" s="28" t="s">
        <v>136</v>
      </c>
      <c r="C224" s="4"/>
      <c r="D224" s="4"/>
      <c r="E224" s="4"/>
      <c r="F224" s="157"/>
      <c r="G224" s="29" t="s">
        <v>21</v>
      </c>
      <c r="H224" s="171"/>
      <c r="I224" s="7">
        <f t="shared" si="10"/>
        <v>0</v>
      </c>
      <c r="J224" s="8"/>
      <c r="K224" s="210"/>
      <c r="L224" s="222"/>
      <c r="M224" s="222"/>
      <c r="N224" s="222"/>
    </row>
    <row r="225" spans="1:14">
      <c r="A225" s="17"/>
      <c r="B225" s="28" t="s">
        <v>137</v>
      </c>
      <c r="C225" s="4"/>
      <c r="D225" s="4"/>
      <c r="E225" s="4"/>
      <c r="F225" s="176"/>
      <c r="G225" s="29" t="s">
        <v>49</v>
      </c>
      <c r="H225" s="171"/>
      <c r="I225" s="7">
        <f t="shared" si="10"/>
        <v>0</v>
      </c>
      <c r="J225" s="8"/>
      <c r="K225" s="210"/>
      <c r="L225" s="222"/>
      <c r="M225" s="222"/>
      <c r="N225" s="222"/>
    </row>
    <row r="226" spans="1:14">
      <c r="A226" s="17"/>
      <c r="B226" s="28" t="s">
        <v>138</v>
      </c>
      <c r="C226" s="4"/>
      <c r="D226" s="4"/>
      <c r="E226" s="4"/>
      <c r="F226" s="176"/>
      <c r="G226" s="29" t="s">
        <v>49</v>
      </c>
      <c r="H226" s="171"/>
      <c r="I226" s="7">
        <f t="shared" si="10"/>
        <v>0</v>
      </c>
      <c r="J226" s="8"/>
      <c r="K226" s="210"/>
      <c r="L226" s="222"/>
      <c r="M226" s="222"/>
      <c r="N226" s="222"/>
    </row>
    <row r="227" spans="1:14">
      <c r="A227" s="17"/>
      <c r="B227" s="28" t="s">
        <v>139</v>
      </c>
      <c r="C227" s="4"/>
      <c r="D227" s="4"/>
      <c r="E227" s="4"/>
      <c r="F227" s="176"/>
      <c r="G227" s="29" t="s">
        <v>3</v>
      </c>
      <c r="H227" s="171"/>
      <c r="I227" s="7">
        <f t="shared" si="10"/>
        <v>0</v>
      </c>
      <c r="J227" s="8"/>
      <c r="K227" s="210"/>
      <c r="L227" s="222"/>
      <c r="M227" s="222"/>
      <c r="N227" s="222"/>
    </row>
    <row r="228" spans="1:14">
      <c r="A228" s="17"/>
      <c r="B228" s="28" t="s">
        <v>140</v>
      </c>
      <c r="C228" s="19"/>
      <c r="D228" s="4"/>
      <c r="E228" s="4"/>
      <c r="F228" s="176"/>
      <c r="G228" s="29" t="s">
        <v>141</v>
      </c>
      <c r="H228" s="171"/>
      <c r="I228" s="7">
        <f t="shared" si="10"/>
        <v>0</v>
      </c>
      <c r="J228" s="8"/>
      <c r="K228" s="210"/>
      <c r="L228" s="222"/>
      <c r="M228" s="222"/>
      <c r="N228" s="222"/>
    </row>
    <row r="229" spans="1:14">
      <c r="A229" s="17"/>
      <c r="B229" s="28" t="s">
        <v>142</v>
      </c>
      <c r="C229" s="25"/>
      <c r="D229" s="4"/>
      <c r="E229" s="4"/>
      <c r="F229" s="176"/>
      <c r="G229" s="29" t="s">
        <v>29</v>
      </c>
      <c r="H229" s="181"/>
      <c r="I229" s="7">
        <f t="shared" si="10"/>
        <v>0</v>
      </c>
      <c r="J229" s="8"/>
      <c r="K229" s="210"/>
      <c r="L229" s="222"/>
      <c r="M229" s="222"/>
      <c r="N229" s="222"/>
    </row>
    <row r="230" spans="1:14">
      <c r="A230" s="38" t="s">
        <v>386</v>
      </c>
      <c r="B230" s="18" t="s">
        <v>99</v>
      </c>
      <c r="C230" s="4"/>
      <c r="D230" s="19"/>
      <c r="E230" s="19"/>
      <c r="F230" s="12"/>
      <c r="G230" s="5"/>
      <c r="H230" s="16"/>
      <c r="I230" s="20"/>
      <c r="J230" s="101">
        <f>SUM(I189:I229)</f>
        <v>0</v>
      </c>
      <c r="K230" s="210"/>
      <c r="L230" s="217">
        <v>0</v>
      </c>
      <c r="M230" s="217">
        <v>0</v>
      </c>
      <c r="N230" s="217">
        <v>0</v>
      </c>
    </row>
    <row r="231" spans="1:14">
      <c r="A231" s="17"/>
      <c r="B231" s="18" t="s">
        <v>143</v>
      </c>
      <c r="C231" s="19"/>
      <c r="D231" s="25"/>
      <c r="E231" s="25"/>
      <c r="F231" s="12"/>
      <c r="G231" s="5"/>
      <c r="H231" s="16"/>
      <c r="I231" s="7"/>
      <c r="J231" s="8"/>
      <c r="K231" s="210"/>
      <c r="L231" s="223"/>
      <c r="M231" s="223"/>
      <c r="N231" s="223"/>
    </row>
    <row r="232" spans="1:14">
      <c r="A232" s="17"/>
      <c r="B232" s="28" t="s">
        <v>144</v>
      </c>
      <c r="C232" s="25"/>
      <c r="D232" s="4"/>
      <c r="E232" s="4"/>
      <c r="F232" s="157"/>
      <c r="G232" s="29" t="s">
        <v>21</v>
      </c>
      <c r="H232" s="171"/>
      <c r="I232" s="7">
        <f>F232*H232</f>
        <v>0</v>
      </c>
      <c r="J232" s="8"/>
      <c r="K232" s="210"/>
      <c r="L232" s="221"/>
      <c r="M232" s="221"/>
      <c r="N232" s="221"/>
    </row>
    <row r="233" spans="1:14">
      <c r="A233" s="38" t="s">
        <v>387</v>
      </c>
      <c r="B233" s="18" t="s">
        <v>143</v>
      </c>
      <c r="C233" s="4"/>
      <c r="D233" s="19"/>
      <c r="E233" s="19"/>
      <c r="F233" s="12"/>
      <c r="G233" s="29"/>
      <c r="H233" s="36"/>
      <c r="I233" s="20"/>
      <c r="J233" s="101">
        <f>SUM(I231:I232)</f>
        <v>0</v>
      </c>
      <c r="K233" s="210"/>
      <c r="L233" s="217">
        <v>0</v>
      </c>
      <c r="M233" s="217">
        <v>0</v>
      </c>
      <c r="N233" s="217">
        <v>0</v>
      </c>
    </row>
    <row r="234" spans="1:14">
      <c r="A234" s="17"/>
      <c r="B234" s="18" t="s">
        <v>145</v>
      </c>
      <c r="C234" s="10"/>
      <c r="D234" s="25"/>
      <c r="E234" s="25"/>
      <c r="F234" s="12"/>
      <c r="G234" s="29"/>
      <c r="H234" s="16"/>
      <c r="I234" s="7"/>
      <c r="J234" s="8"/>
      <c r="K234" s="210"/>
      <c r="L234" s="223"/>
      <c r="M234" s="223"/>
      <c r="N234" s="223"/>
    </row>
    <row r="235" spans="1:14">
      <c r="A235" s="17"/>
      <c r="B235" s="28" t="s">
        <v>146</v>
      </c>
      <c r="C235" s="10"/>
      <c r="D235" s="4"/>
      <c r="E235" s="4"/>
      <c r="F235" s="156"/>
      <c r="G235" s="29" t="s">
        <v>21</v>
      </c>
      <c r="H235" s="181"/>
      <c r="I235" s="7">
        <f>F235*H235</f>
        <v>0</v>
      </c>
      <c r="J235" s="8"/>
      <c r="K235" s="210"/>
      <c r="L235" s="221"/>
      <c r="M235" s="221"/>
      <c r="N235" s="221"/>
    </row>
    <row r="236" spans="1:14">
      <c r="A236" s="17"/>
      <c r="B236" s="30" t="s">
        <v>147</v>
      </c>
      <c r="C236" s="4"/>
      <c r="D236" s="10"/>
      <c r="E236" s="10"/>
      <c r="F236" s="156"/>
      <c r="G236" s="29" t="s">
        <v>21</v>
      </c>
      <c r="H236" s="181"/>
      <c r="I236" s="7">
        <f>F236*H236</f>
        <v>0</v>
      </c>
      <c r="J236" s="8"/>
      <c r="K236" s="210"/>
      <c r="L236" s="222"/>
      <c r="M236" s="222"/>
      <c r="N236" s="222"/>
    </row>
    <row r="237" spans="1:14">
      <c r="A237" s="17"/>
      <c r="B237" s="30" t="s">
        <v>148</v>
      </c>
      <c r="C237" s="4"/>
      <c r="D237" s="10"/>
      <c r="E237" s="10"/>
      <c r="F237" s="157"/>
      <c r="G237" s="29" t="s">
        <v>21</v>
      </c>
      <c r="H237" s="181"/>
      <c r="I237" s="7">
        <f>F237*H237</f>
        <v>0</v>
      </c>
      <c r="J237" s="8"/>
      <c r="K237" s="210"/>
      <c r="L237" s="222"/>
      <c r="M237" s="222"/>
      <c r="N237" s="222"/>
    </row>
    <row r="238" spans="1:14">
      <c r="A238" s="17"/>
      <c r="B238" s="28" t="s">
        <v>149</v>
      </c>
      <c r="C238" s="4"/>
      <c r="D238" s="4"/>
      <c r="E238" s="4"/>
      <c r="F238" s="157"/>
      <c r="G238" s="29" t="s">
        <v>21</v>
      </c>
      <c r="H238" s="181"/>
      <c r="I238" s="7">
        <f>H238*F238</f>
        <v>0</v>
      </c>
      <c r="J238" s="8"/>
      <c r="K238" s="210"/>
      <c r="L238" s="222"/>
      <c r="M238" s="222"/>
      <c r="N238" s="222"/>
    </row>
    <row r="239" spans="1:14">
      <c r="A239" s="17"/>
      <c r="B239" s="28" t="s">
        <v>150</v>
      </c>
      <c r="C239" s="19"/>
      <c r="D239" s="4"/>
      <c r="E239" s="4"/>
      <c r="F239" s="157"/>
      <c r="G239" s="29" t="s">
        <v>12</v>
      </c>
      <c r="H239" s="181"/>
      <c r="I239" s="7">
        <f>H239*F239</f>
        <v>0</v>
      </c>
      <c r="J239" s="8"/>
      <c r="K239" s="210"/>
      <c r="L239" s="222"/>
      <c r="M239" s="222"/>
      <c r="N239" s="222"/>
    </row>
    <row r="240" spans="1:14">
      <c r="A240" s="17"/>
      <c r="B240" s="28" t="s">
        <v>151</v>
      </c>
      <c r="C240" s="25"/>
      <c r="D240" s="4"/>
      <c r="E240" s="4"/>
      <c r="F240" s="156"/>
      <c r="G240" s="29" t="s">
        <v>12</v>
      </c>
      <c r="H240" s="181"/>
      <c r="I240" s="7">
        <f>H240*F240</f>
        <v>0</v>
      </c>
      <c r="J240" s="8"/>
      <c r="K240" s="210"/>
      <c r="L240" s="222"/>
      <c r="M240" s="222"/>
      <c r="N240" s="222"/>
    </row>
    <row r="241" spans="1:14">
      <c r="A241" s="38" t="s">
        <v>388</v>
      </c>
      <c r="B241" s="18" t="s">
        <v>145</v>
      </c>
      <c r="C241" s="10"/>
      <c r="D241" s="19"/>
      <c r="E241" s="19"/>
      <c r="F241" s="12"/>
      <c r="G241" s="29"/>
      <c r="H241" s="36"/>
      <c r="I241" s="20"/>
      <c r="J241" s="101">
        <f>SUM(I235:I240)</f>
        <v>0</v>
      </c>
      <c r="K241" s="210"/>
      <c r="L241" s="217">
        <v>0</v>
      </c>
      <c r="M241" s="217">
        <v>0</v>
      </c>
      <c r="N241" s="217">
        <v>0</v>
      </c>
    </row>
    <row r="242" spans="1:14">
      <c r="A242" s="17"/>
      <c r="B242" s="18" t="s">
        <v>389</v>
      </c>
      <c r="C242" s="4"/>
      <c r="D242" s="25"/>
      <c r="E242" s="25"/>
      <c r="F242" s="12"/>
      <c r="G242" s="29"/>
      <c r="H242" s="16"/>
      <c r="I242" s="7"/>
      <c r="J242" s="8"/>
      <c r="K242" s="210"/>
      <c r="L242" s="223"/>
      <c r="M242" s="223"/>
      <c r="N242" s="223"/>
    </row>
    <row r="243" spans="1:14">
      <c r="A243" s="17"/>
      <c r="B243" s="30" t="s">
        <v>152</v>
      </c>
      <c r="C243" s="4"/>
      <c r="D243" s="10"/>
      <c r="E243" s="10"/>
      <c r="F243" s="156"/>
      <c r="G243" s="29" t="s">
        <v>21</v>
      </c>
      <c r="H243" s="181"/>
      <c r="I243" s="7">
        <f>F243*H243</f>
        <v>0</v>
      </c>
      <c r="J243" s="8"/>
      <c r="K243" s="210"/>
      <c r="L243" s="221"/>
      <c r="M243" s="221"/>
      <c r="N243" s="221"/>
    </row>
    <row r="244" spans="1:14">
      <c r="A244" s="17"/>
      <c r="B244" s="28" t="s">
        <v>153</v>
      </c>
      <c r="C244" s="4"/>
      <c r="D244" s="4"/>
      <c r="E244" s="4"/>
      <c r="F244" s="156"/>
      <c r="G244" s="29" t="s">
        <v>12</v>
      </c>
      <c r="H244" s="181"/>
      <c r="I244" s="7">
        <f>F244*H244</f>
        <v>0</v>
      </c>
      <c r="J244" s="8"/>
      <c r="K244" s="210"/>
      <c r="L244" s="222"/>
      <c r="M244" s="222"/>
      <c r="N244" s="222"/>
    </row>
    <row r="245" spans="1:14">
      <c r="A245" s="17"/>
      <c r="B245" s="28" t="s">
        <v>154</v>
      </c>
      <c r="C245" s="4"/>
      <c r="D245" s="4"/>
      <c r="E245" s="4"/>
      <c r="F245" s="156"/>
      <c r="G245" s="29" t="s">
        <v>21</v>
      </c>
      <c r="H245" s="181"/>
      <c r="I245" s="7">
        <f>F245*H245</f>
        <v>0</v>
      </c>
      <c r="J245" s="8"/>
      <c r="K245" s="210"/>
      <c r="L245" s="222"/>
      <c r="M245" s="222"/>
      <c r="N245" s="222"/>
    </row>
    <row r="246" spans="1:14">
      <c r="A246" s="17"/>
      <c r="B246" s="28" t="s">
        <v>155</v>
      </c>
      <c r="C246" s="4"/>
      <c r="D246" s="4"/>
      <c r="E246" s="4"/>
      <c r="F246" s="156"/>
      <c r="G246" s="29" t="s">
        <v>12</v>
      </c>
      <c r="H246" s="181"/>
      <c r="I246" s="7">
        <f>F246*H246</f>
        <v>0</v>
      </c>
      <c r="J246" s="8"/>
      <c r="K246" s="210"/>
      <c r="L246" s="222"/>
      <c r="M246" s="222"/>
      <c r="N246" s="222"/>
    </row>
    <row r="247" spans="1:14">
      <c r="A247" s="17"/>
      <c r="B247" s="28" t="s">
        <v>156</v>
      </c>
      <c r="C247" s="4"/>
      <c r="D247" s="4"/>
      <c r="E247" s="4"/>
      <c r="F247" s="156"/>
      <c r="G247" s="29" t="s">
        <v>21</v>
      </c>
      <c r="H247" s="181"/>
      <c r="I247" s="7">
        <f>F247*H248</f>
        <v>0</v>
      </c>
      <c r="J247" s="8"/>
      <c r="K247" s="210"/>
      <c r="L247" s="222"/>
      <c r="M247" s="222"/>
      <c r="N247" s="222"/>
    </row>
    <row r="248" spans="1:14">
      <c r="A248" s="17"/>
      <c r="B248" s="28" t="s">
        <v>155</v>
      </c>
      <c r="C248" s="4"/>
      <c r="D248" s="4"/>
      <c r="E248" s="4"/>
      <c r="F248" s="156"/>
      <c r="G248" s="29" t="s">
        <v>12</v>
      </c>
      <c r="H248" s="181"/>
      <c r="I248" s="7">
        <f>F248*H249</f>
        <v>0</v>
      </c>
      <c r="J248" s="8"/>
      <c r="K248" s="210"/>
      <c r="L248" s="222"/>
      <c r="M248" s="222"/>
      <c r="N248" s="222"/>
    </row>
    <row r="249" spans="1:14">
      <c r="A249" s="17"/>
      <c r="B249" s="28" t="s">
        <v>157</v>
      </c>
      <c r="C249" s="4"/>
      <c r="D249" s="4"/>
      <c r="E249" s="4"/>
      <c r="F249" s="156"/>
      <c r="G249" s="29" t="s">
        <v>21</v>
      </c>
      <c r="H249" s="181"/>
      <c r="I249" s="7">
        <f>F249*H249</f>
        <v>0</v>
      </c>
      <c r="J249" s="8"/>
      <c r="K249" s="210"/>
      <c r="L249" s="222"/>
      <c r="M249" s="222"/>
      <c r="N249" s="222"/>
    </row>
    <row r="250" spans="1:14">
      <c r="A250" s="17"/>
      <c r="B250" s="28" t="s">
        <v>158</v>
      </c>
      <c r="C250" s="4"/>
      <c r="D250" s="4"/>
      <c r="E250" s="4"/>
      <c r="F250" s="156"/>
      <c r="G250" s="29" t="s">
        <v>21</v>
      </c>
      <c r="H250" s="181"/>
      <c r="I250" s="7">
        <f>F250*H250</f>
        <v>0</v>
      </c>
      <c r="J250" s="8"/>
      <c r="K250" s="210"/>
      <c r="L250" s="222"/>
      <c r="M250" s="222"/>
      <c r="N250" s="222"/>
    </row>
    <row r="251" spans="1:14">
      <c r="A251" s="17"/>
      <c r="B251" s="28" t="s">
        <v>159</v>
      </c>
      <c r="C251" s="19"/>
      <c r="D251" s="4"/>
      <c r="E251" s="4"/>
      <c r="F251" s="156"/>
      <c r="G251" s="29" t="s">
        <v>21</v>
      </c>
      <c r="H251" s="181"/>
      <c r="I251" s="7">
        <f>F251*H251</f>
        <v>0</v>
      </c>
      <c r="J251" s="8"/>
      <c r="K251" s="210"/>
      <c r="L251" s="222"/>
      <c r="M251" s="222"/>
      <c r="N251" s="222"/>
    </row>
    <row r="252" spans="1:14">
      <c r="A252" s="38" t="s">
        <v>390</v>
      </c>
      <c r="B252" s="18" t="s">
        <v>389</v>
      </c>
      <c r="C252" s="10"/>
      <c r="D252" s="19"/>
      <c r="E252" s="19"/>
      <c r="F252" s="12"/>
      <c r="G252" s="29"/>
      <c r="H252" s="36"/>
      <c r="I252" s="20"/>
      <c r="J252" s="101">
        <f>SUM(I243:I251)</f>
        <v>0</v>
      </c>
      <c r="K252" s="210"/>
      <c r="L252" s="217">
        <v>0</v>
      </c>
      <c r="M252" s="217">
        <v>0</v>
      </c>
      <c r="N252" s="217">
        <v>0</v>
      </c>
    </row>
    <row r="253" spans="1:14">
      <c r="A253" s="17"/>
      <c r="B253" s="18" t="s">
        <v>167</v>
      </c>
      <c r="C253" s="4"/>
      <c r="D253" s="22"/>
      <c r="E253" s="22"/>
      <c r="F253" s="12"/>
      <c r="G253" s="29"/>
      <c r="H253" s="16"/>
      <c r="I253" s="7"/>
      <c r="J253" s="101"/>
      <c r="K253" s="210"/>
      <c r="L253" s="223"/>
      <c r="M253" s="223"/>
      <c r="N253" s="223"/>
    </row>
    <row r="254" spans="1:14">
      <c r="A254" s="17"/>
      <c r="B254" s="28" t="s">
        <v>164</v>
      </c>
      <c r="C254" s="10"/>
      <c r="D254" s="4"/>
      <c r="E254" s="4"/>
      <c r="F254" s="156"/>
      <c r="G254" s="29" t="s">
        <v>21</v>
      </c>
      <c r="H254" s="181"/>
      <c r="I254" s="7">
        <f>F254*H254</f>
        <v>0</v>
      </c>
      <c r="J254" s="101"/>
      <c r="K254" s="210"/>
      <c r="L254" s="221"/>
      <c r="M254" s="221"/>
      <c r="N254" s="221"/>
    </row>
    <row r="255" spans="1:14">
      <c r="A255" s="17"/>
      <c r="B255" s="28" t="s">
        <v>165</v>
      </c>
      <c r="C255" s="19"/>
      <c r="D255" s="4"/>
      <c r="E255" s="4"/>
      <c r="F255" s="156"/>
      <c r="G255" s="29" t="s">
        <v>21</v>
      </c>
      <c r="H255" s="181"/>
      <c r="I255" s="7">
        <f>F255*H255</f>
        <v>0</v>
      </c>
      <c r="J255" s="101"/>
      <c r="K255" s="210"/>
      <c r="L255" s="222"/>
      <c r="M255" s="222"/>
      <c r="N255" s="222"/>
    </row>
    <row r="256" spans="1:14">
      <c r="A256" s="17"/>
      <c r="B256" s="30" t="s">
        <v>166</v>
      </c>
      <c r="C256" s="25"/>
      <c r="D256" s="10"/>
      <c r="E256" s="10"/>
      <c r="F256" s="157"/>
      <c r="G256" s="29" t="s">
        <v>21</v>
      </c>
      <c r="H256" s="181"/>
      <c r="I256" s="7">
        <f>F256*H256</f>
        <v>0</v>
      </c>
      <c r="J256" s="101"/>
      <c r="K256" s="210"/>
      <c r="L256" s="222"/>
      <c r="M256" s="222"/>
      <c r="N256" s="222"/>
    </row>
    <row r="257" spans="1:14">
      <c r="A257" s="38" t="s">
        <v>391</v>
      </c>
      <c r="B257" s="18" t="s">
        <v>167</v>
      </c>
      <c r="C257" s="10"/>
      <c r="D257" s="19"/>
      <c r="E257" s="19"/>
      <c r="F257" s="12"/>
      <c r="G257" s="29"/>
      <c r="H257" s="36"/>
      <c r="I257" s="20"/>
      <c r="J257" s="101">
        <f>SUM(I254:I256)</f>
        <v>0</v>
      </c>
      <c r="K257" s="210"/>
      <c r="L257" s="217">
        <v>0</v>
      </c>
      <c r="M257" s="217">
        <v>0</v>
      </c>
      <c r="N257" s="217">
        <v>0</v>
      </c>
    </row>
    <row r="258" spans="1:14">
      <c r="A258" s="17"/>
      <c r="B258" s="18" t="s">
        <v>392</v>
      </c>
      <c r="C258" s="10"/>
      <c r="D258" s="25"/>
      <c r="E258" s="25"/>
      <c r="F258" s="12"/>
      <c r="G258" s="29"/>
      <c r="H258" s="16"/>
      <c r="I258" s="7"/>
      <c r="J258" s="101"/>
      <c r="K258" s="210"/>
      <c r="L258" s="223"/>
      <c r="M258" s="223"/>
      <c r="N258" s="223"/>
    </row>
    <row r="259" spans="1:14">
      <c r="A259" s="17"/>
      <c r="B259" s="30" t="s">
        <v>160</v>
      </c>
      <c r="C259" s="4"/>
      <c r="D259" s="10"/>
      <c r="E259" s="10"/>
      <c r="F259" s="157"/>
      <c r="G259" s="29" t="s">
        <v>21</v>
      </c>
      <c r="H259" s="181"/>
      <c r="I259" s="7">
        <f>F259*H259</f>
        <v>0</v>
      </c>
      <c r="J259" s="101"/>
      <c r="K259" s="210"/>
      <c r="L259" s="221"/>
      <c r="M259" s="221"/>
      <c r="N259" s="221"/>
    </row>
    <row r="260" spans="1:14">
      <c r="A260" s="17"/>
      <c r="B260" s="30" t="s">
        <v>161</v>
      </c>
      <c r="C260" s="19"/>
      <c r="D260" s="10"/>
      <c r="E260" s="10"/>
      <c r="F260" s="157"/>
      <c r="G260" s="29" t="s">
        <v>12</v>
      </c>
      <c r="H260" s="181"/>
      <c r="I260" s="7">
        <f>F260*H260</f>
        <v>0</v>
      </c>
      <c r="J260" s="101"/>
      <c r="K260" s="210"/>
      <c r="L260" s="222"/>
      <c r="M260" s="222"/>
      <c r="N260" s="222"/>
    </row>
    <row r="261" spans="1:14">
      <c r="A261" s="17"/>
      <c r="B261" s="28" t="s">
        <v>162</v>
      </c>
      <c r="C261" s="22"/>
      <c r="D261" s="4"/>
      <c r="E261" s="4"/>
      <c r="F261" s="157"/>
      <c r="G261" s="29" t="s">
        <v>163</v>
      </c>
      <c r="H261" s="181"/>
      <c r="I261" s="7">
        <f>F261*H261</f>
        <v>0</v>
      </c>
      <c r="J261" s="101"/>
      <c r="K261" s="210"/>
      <c r="L261" s="222"/>
      <c r="M261" s="222"/>
      <c r="N261" s="222"/>
    </row>
    <row r="262" spans="1:14">
      <c r="A262" s="38" t="s">
        <v>434</v>
      </c>
      <c r="B262" s="18" t="s">
        <v>392</v>
      </c>
      <c r="C262" s="4"/>
      <c r="D262" s="19"/>
      <c r="E262" s="19"/>
      <c r="F262" s="12"/>
      <c r="G262" s="29"/>
      <c r="H262" s="36"/>
      <c r="I262" s="20"/>
      <c r="J262" s="101">
        <f>SUM(I259:I261)</f>
        <v>0</v>
      </c>
      <c r="K262" s="210"/>
      <c r="L262" s="217">
        <v>0</v>
      </c>
      <c r="M262" s="217">
        <v>0</v>
      </c>
      <c r="N262" s="217">
        <v>0</v>
      </c>
    </row>
    <row r="263" spans="1:14">
      <c r="A263" s="17"/>
      <c r="B263" s="18" t="s">
        <v>168</v>
      </c>
      <c r="C263" s="4"/>
      <c r="D263" s="25"/>
      <c r="E263" s="25"/>
      <c r="F263" s="12"/>
      <c r="G263" s="29"/>
      <c r="H263" s="16"/>
      <c r="I263" s="7"/>
      <c r="J263" s="101"/>
      <c r="K263" s="210"/>
      <c r="L263" s="223"/>
      <c r="M263" s="223"/>
      <c r="N263" s="223"/>
    </row>
    <row r="264" spans="1:14">
      <c r="A264" s="17"/>
      <c r="B264" s="30" t="s">
        <v>393</v>
      </c>
      <c r="C264" s="4"/>
      <c r="D264" s="10"/>
      <c r="E264" s="10"/>
      <c r="F264" s="157"/>
      <c r="G264" s="29" t="s">
        <v>3</v>
      </c>
      <c r="H264" s="171"/>
      <c r="I264" s="7">
        <f>+H264*F264</f>
        <v>0</v>
      </c>
      <c r="J264" s="101"/>
      <c r="K264" s="210"/>
      <c r="L264" s="221"/>
      <c r="M264" s="221"/>
      <c r="N264" s="221"/>
    </row>
    <row r="265" spans="1:14">
      <c r="A265" s="17"/>
      <c r="B265" s="28" t="s">
        <v>169</v>
      </c>
      <c r="C265" s="4"/>
      <c r="D265" s="4"/>
      <c r="E265" s="4"/>
      <c r="F265" s="157"/>
      <c r="G265" s="29" t="s">
        <v>21</v>
      </c>
      <c r="H265" s="181"/>
      <c r="I265" s="7">
        <f>+H265*F265</f>
        <v>0</v>
      </c>
      <c r="J265" s="101"/>
      <c r="K265" s="210"/>
      <c r="L265" s="222"/>
      <c r="M265" s="222"/>
      <c r="N265" s="222"/>
    </row>
    <row r="266" spans="1:14">
      <c r="A266" s="17"/>
      <c r="B266" s="28" t="s">
        <v>170</v>
      </c>
      <c r="C266" s="10"/>
      <c r="D266" s="4"/>
      <c r="E266" s="4"/>
      <c r="F266" s="156"/>
      <c r="G266" s="29" t="s">
        <v>21</v>
      </c>
      <c r="H266" s="181"/>
      <c r="I266" s="7">
        <f>F266*H266</f>
        <v>0</v>
      </c>
      <c r="J266" s="101"/>
      <c r="K266" s="210"/>
      <c r="L266" s="222"/>
      <c r="M266" s="222"/>
      <c r="N266" s="222"/>
    </row>
    <row r="267" spans="1:14">
      <c r="A267" s="17"/>
      <c r="B267" s="28" t="s">
        <v>171</v>
      </c>
      <c r="C267" s="19"/>
      <c r="D267" s="4"/>
      <c r="E267" s="4"/>
      <c r="F267" s="156"/>
      <c r="G267" s="29" t="s">
        <v>21</v>
      </c>
      <c r="H267" s="181"/>
      <c r="I267" s="7">
        <f>F267*H267</f>
        <v>0</v>
      </c>
      <c r="J267" s="101"/>
      <c r="K267" s="210"/>
      <c r="L267" s="222"/>
      <c r="M267" s="222"/>
      <c r="N267" s="222"/>
    </row>
    <row r="268" spans="1:14">
      <c r="A268" s="17"/>
      <c r="B268" s="30" t="s">
        <v>172</v>
      </c>
      <c r="C268" s="25"/>
      <c r="D268" s="10"/>
      <c r="E268" s="10"/>
      <c r="F268" s="156"/>
      <c r="G268" s="29" t="s">
        <v>29</v>
      </c>
      <c r="H268" s="181"/>
      <c r="I268" s="7">
        <f>F268*H268</f>
        <v>0</v>
      </c>
      <c r="J268" s="101"/>
      <c r="K268" s="210"/>
      <c r="L268" s="222"/>
      <c r="M268" s="222"/>
      <c r="N268" s="222"/>
    </row>
    <row r="269" spans="1:14">
      <c r="A269" s="17"/>
      <c r="B269" s="30" t="s">
        <v>173</v>
      </c>
      <c r="C269" s="25"/>
      <c r="D269" s="10"/>
      <c r="E269" s="10"/>
      <c r="F269" s="156"/>
      <c r="G269" s="29" t="s">
        <v>21</v>
      </c>
      <c r="H269" s="181"/>
      <c r="I269" s="7">
        <f>F269*H269</f>
        <v>0</v>
      </c>
      <c r="J269" s="101"/>
      <c r="K269" s="210"/>
      <c r="L269" s="222"/>
      <c r="M269" s="222"/>
      <c r="N269" s="222"/>
    </row>
    <row r="270" spans="1:14">
      <c r="A270" s="38" t="s">
        <v>394</v>
      </c>
      <c r="B270" s="18" t="s">
        <v>168</v>
      </c>
      <c r="C270" s="4"/>
      <c r="D270" s="19"/>
      <c r="E270" s="19"/>
      <c r="F270" s="12"/>
      <c r="G270" s="29"/>
      <c r="H270" s="36"/>
      <c r="I270" s="20"/>
      <c r="J270" s="101">
        <f>SUM(I264:I269)</f>
        <v>0</v>
      </c>
      <c r="K270" s="210"/>
      <c r="L270" s="217">
        <v>0</v>
      </c>
      <c r="M270" s="217">
        <v>0</v>
      </c>
      <c r="N270" s="217">
        <v>0</v>
      </c>
    </row>
    <row r="271" spans="1:14">
      <c r="A271" s="17"/>
      <c r="B271" s="18" t="s">
        <v>174</v>
      </c>
      <c r="C271" s="4"/>
      <c r="D271" s="25"/>
      <c r="E271" s="25"/>
      <c r="F271" s="12"/>
      <c r="G271" s="29"/>
      <c r="H271" s="36"/>
      <c r="I271" s="7"/>
      <c r="J271" s="101"/>
      <c r="K271" s="210"/>
      <c r="L271" s="223"/>
      <c r="M271" s="223"/>
      <c r="N271" s="223"/>
    </row>
    <row r="272" spans="1:14">
      <c r="A272" s="17"/>
      <c r="B272" s="28" t="s">
        <v>175</v>
      </c>
      <c r="C272" s="19"/>
      <c r="D272" s="4"/>
      <c r="E272" s="4"/>
      <c r="F272" s="157"/>
      <c r="G272" s="29" t="s">
        <v>21</v>
      </c>
      <c r="H272" s="171"/>
      <c r="I272" s="7">
        <f>F272*H272</f>
        <v>0</v>
      </c>
      <c r="J272" s="101"/>
      <c r="K272" s="210"/>
      <c r="L272" s="221"/>
      <c r="M272" s="221"/>
      <c r="N272" s="221"/>
    </row>
    <row r="273" spans="1:14">
      <c r="A273" s="17"/>
      <c r="B273" s="28" t="s">
        <v>176</v>
      </c>
      <c r="C273" s="25"/>
      <c r="D273" s="4"/>
      <c r="E273" s="4"/>
      <c r="F273" s="157"/>
      <c r="G273" s="29" t="s">
        <v>29</v>
      </c>
      <c r="H273" s="171"/>
      <c r="I273" s="7">
        <f>F273*H273</f>
        <v>0</v>
      </c>
      <c r="J273" s="101"/>
      <c r="K273" s="210"/>
      <c r="L273" s="222"/>
      <c r="M273" s="222"/>
      <c r="N273" s="222"/>
    </row>
    <row r="274" spans="1:14">
      <c r="A274" s="17"/>
      <c r="B274" s="28" t="s">
        <v>177</v>
      </c>
      <c r="C274" s="25"/>
      <c r="D274" s="4"/>
      <c r="E274" s="4"/>
      <c r="F274" s="157"/>
      <c r="G274" s="29" t="s">
        <v>29</v>
      </c>
      <c r="H274" s="171"/>
      <c r="I274" s="7">
        <f>F274*H274</f>
        <v>0</v>
      </c>
      <c r="J274" s="101"/>
      <c r="K274" s="210"/>
      <c r="L274" s="222"/>
      <c r="M274" s="222"/>
      <c r="N274" s="222"/>
    </row>
    <row r="275" spans="1:14">
      <c r="A275" s="17"/>
      <c r="B275" s="28" t="s">
        <v>178</v>
      </c>
      <c r="C275" s="19"/>
      <c r="D275" s="4"/>
      <c r="E275" s="4"/>
      <c r="F275" s="157"/>
      <c r="G275" s="29" t="s">
        <v>21</v>
      </c>
      <c r="H275" s="171"/>
      <c r="I275" s="7">
        <f>F275*H275</f>
        <v>0</v>
      </c>
      <c r="J275" s="101"/>
      <c r="K275" s="210"/>
      <c r="L275" s="222"/>
      <c r="M275" s="222"/>
      <c r="N275" s="222"/>
    </row>
    <row r="276" spans="1:14">
      <c r="A276" s="38" t="s">
        <v>395</v>
      </c>
      <c r="B276" s="18" t="s">
        <v>174</v>
      </c>
      <c r="C276" s="22"/>
      <c r="D276" s="19"/>
      <c r="E276" s="19"/>
      <c r="F276" s="12"/>
      <c r="G276" s="5"/>
      <c r="H276" s="23"/>
      <c r="I276" s="20"/>
      <c r="J276" s="101">
        <f>SUM(I272:I275)</f>
        <v>0</v>
      </c>
      <c r="K276" s="210"/>
      <c r="L276" s="217">
        <v>0</v>
      </c>
      <c r="M276" s="217">
        <v>0</v>
      </c>
      <c r="N276" s="217">
        <v>0</v>
      </c>
    </row>
    <row r="277" spans="1:14">
      <c r="A277" s="17"/>
      <c r="B277" s="18" t="s">
        <v>179</v>
      </c>
      <c r="C277" s="4"/>
      <c r="D277" s="22"/>
      <c r="E277" s="22"/>
      <c r="F277" s="12"/>
      <c r="G277" s="29"/>
      <c r="H277" s="16"/>
      <c r="I277" s="7"/>
      <c r="J277" s="101"/>
      <c r="K277" s="210"/>
      <c r="L277" s="223"/>
      <c r="M277" s="223"/>
      <c r="N277" s="223"/>
    </row>
    <row r="278" spans="1:14">
      <c r="A278" s="17"/>
      <c r="B278" s="28" t="s">
        <v>180</v>
      </c>
      <c r="C278" s="4"/>
      <c r="D278" s="4"/>
      <c r="E278" s="4"/>
      <c r="F278" s="157"/>
      <c r="G278" s="29" t="s">
        <v>29</v>
      </c>
      <c r="H278" s="171"/>
      <c r="I278" s="7">
        <f t="shared" ref="I278:I287" si="11">F278*H278</f>
        <v>0</v>
      </c>
      <c r="J278" s="101"/>
      <c r="K278" s="210"/>
      <c r="L278" s="221"/>
      <c r="M278" s="221"/>
      <c r="N278" s="221"/>
    </row>
    <row r="279" spans="1:14">
      <c r="A279" s="17"/>
      <c r="B279" s="28" t="s">
        <v>181</v>
      </c>
      <c r="C279" s="4"/>
      <c r="D279" s="4"/>
      <c r="E279" s="4"/>
      <c r="F279" s="156"/>
      <c r="G279" s="29" t="s">
        <v>29</v>
      </c>
      <c r="H279" s="171"/>
      <c r="I279" s="7">
        <f t="shared" si="11"/>
        <v>0</v>
      </c>
      <c r="J279" s="101"/>
      <c r="K279" s="210"/>
      <c r="L279" s="222"/>
      <c r="M279" s="222"/>
      <c r="N279" s="222"/>
    </row>
    <row r="280" spans="1:14">
      <c r="A280" s="17"/>
      <c r="B280" s="28" t="s">
        <v>182</v>
      </c>
      <c r="C280" s="10"/>
      <c r="D280" s="4"/>
      <c r="E280" s="4"/>
      <c r="F280" s="156"/>
      <c r="G280" s="29" t="s">
        <v>29</v>
      </c>
      <c r="H280" s="171"/>
      <c r="I280" s="7">
        <f t="shared" si="11"/>
        <v>0</v>
      </c>
      <c r="J280" s="101"/>
      <c r="K280" s="210"/>
      <c r="L280" s="222"/>
      <c r="M280" s="222"/>
      <c r="N280" s="222"/>
    </row>
    <row r="281" spans="1:14">
      <c r="A281" s="17"/>
      <c r="B281" s="28" t="s">
        <v>183</v>
      </c>
      <c r="C281" s="10"/>
      <c r="D281" s="4"/>
      <c r="E281" s="4"/>
      <c r="F281" s="156"/>
      <c r="G281" s="29" t="s">
        <v>29</v>
      </c>
      <c r="H281" s="171"/>
      <c r="I281" s="7">
        <f t="shared" si="11"/>
        <v>0</v>
      </c>
      <c r="J281" s="101"/>
      <c r="K281" s="210"/>
      <c r="L281" s="222"/>
      <c r="M281" s="222"/>
      <c r="N281" s="222"/>
    </row>
    <row r="282" spans="1:14">
      <c r="A282" s="17"/>
      <c r="B282" s="30" t="s">
        <v>184</v>
      </c>
      <c r="C282" s="10"/>
      <c r="D282" s="10"/>
      <c r="E282" s="10"/>
      <c r="F282" s="156"/>
      <c r="G282" s="29" t="s">
        <v>29</v>
      </c>
      <c r="H282" s="171"/>
      <c r="I282" s="7">
        <f t="shared" si="11"/>
        <v>0</v>
      </c>
      <c r="J282" s="101"/>
      <c r="K282" s="210"/>
      <c r="L282" s="222"/>
      <c r="M282" s="222"/>
      <c r="N282" s="222"/>
    </row>
    <row r="283" spans="1:14">
      <c r="A283" s="17"/>
      <c r="B283" s="30" t="s">
        <v>185</v>
      </c>
      <c r="C283" s="4"/>
      <c r="D283" s="10"/>
      <c r="E283" s="10"/>
      <c r="F283" s="156"/>
      <c r="G283" s="29" t="s">
        <v>29</v>
      </c>
      <c r="H283" s="171"/>
      <c r="I283" s="7">
        <f t="shared" si="11"/>
        <v>0</v>
      </c>
      <c r="J283" s="101"/>
      <c r="K283" s="210"/>
      <c r="L283" s="222"/>
      <c r="M283" s="222"/>
      <c r="N283" s="222"/>
    </row>
    <row r="284" spans="1:14">
      <c r="A284" s="17"/>
      <c r="B284" s="30" t="s">
        <v>186</v>
      </c>
      <c r="C284" s="10"/>
      <c r="D284" s="10"/>
      <c r="E284" s="10"/>
      <c r="F284" s="156"/>
      <c r="G284" s="29" t="s">
        <v>29</v>
      </c>
      <c r="H284" s="171"/>
      <c r="I284" s="7">
        <f t="shared" si="11"/>
        <v>0</v>
      </c>
      <c r="J284" s="101"/>
      <c r="K284" s="210"/>
      <c r="L284" s="222"/>
      <c r="M284" s="222"/>
      <c r="N284" s="222"/>
    </row>
    <row r="285" spans="1:14">
      <c r="A285" s="17"/>
      <c r="B285" s="28" t="s">
        <v>187</v>
      </c>
      <c r="C285" s="10"/>
      <c r="D285" s="4"/>
      <c r="E285" s="4"/>
      <c r="F285" s="156"/>
      <c r="G285" s="29" t="s">
        <v>29</v>
      </c>
      <c r="H285" s="171"/>
      <c r="I285" s="7">
        <f t="shared" si="11"/>
        <v>0</v>
      </c>
      <c r="J285" s="101"/>
      <c r="K285" s="210"/>
      <c r="L285" s="222"/>
      <c r="M285" s="222"/>
      <c r="N285" s="222"/>
    </row>
    <row r="286" spans="1:14">
      <c r="A286" s="17"/>
      <c r="B286" s="30" t="s">
        <v>188</v>
      </c>
      <c r="C286" s="10"/>
      <c r="D286" s="10"/>
      <c r="E286" s="10"/>
      <c r="F286" s="156"/>
      <c r="G286" s="29" t="s">
        <v>29</v>
      </c>
      <c r="H286" s="171"/>
      <c r="I286" s="7">
        <f t="shared" si="11"/>
        <v>0</v>
      </c>
      <c r="J286" s="101"/>
      <c r="K286" s="210"/>
      <c r="L286" s="222"/>
      <c r="M286" s="222"/>
      <c r="N286" s="222"/>
    </row>
    <row r="287" spans="1:14">
      <c r="A287" s="17"/>
      <c r="B287" s="30" t="s">
        <v>189</v>
      </c>
      <c r="C287" s="4"/>
      <c r="D287" s="10"/>
      <c r="E287" s="10"/>
      <c r="F287" s="157"/>
      <c r="G287" s="29" t="s">
        <v>29</v>
      </c>
      <c r="H287" s="171"/>
      <c r="I287" s="7">
        <f t="shared" si="11"/>
        <v>0</v>
      </c>
      <c r="J287" s="101"/>
      <c r="K287" s="210"/>
      <c r="L287" s="222"/>
      <c r="M287" s="222"/>
      <c r="N287" s="222"/>
    </row>
    <row r="288" spans="1:14">
      <c r="A288" s="17"/>
      <c r="B288" s="30" t="s">
        <v>190</v>
      </c>
      <c r="C288" s="4"/>
      <c r="D288" s="10"/>
      <c r="E288" s="10"/>
      <c r="F288" s="183"/>
      <c r="G288" s="29" t="s">
        <v>5</v>
      </c>
      <c r="H288" s="171">
        <f>SUM(I278:I287)</f>
        <v>0</v>
      </c>
      <c r="I288" s="7">
        <f>F288*H288</f>
        <v>0</v>
      </c>
      <c r="J288" s="101"/>
      <c r="K288" s="210"/>
      <c r="L288" s="222"/>
      <c r="M288" s="222"/>
      <c r="N288" s="222"/>
    </row>
    <row r="289" spans="1:14">
      <c r="A289" s="17"/>
      <c r="B289" s="28" t="s">
        <v>191</v>
      </c>
      <c r="C289" s="19"/>
      <c r="D289" s="4"/>
      <c r="E289" s="4"/>
      <c r="F289" s="156"/>
      <c r="G289" s="29" t="s">
        <v>15</v>
      </c>
      <c r="H289" s="171"/>
      <c r="I289" s="7">
        <f>F289*H289</f>
        <v>0</v>
      </c>
      <c r="J289" s="101"/>
      <c r="K289" s="210"/>
      <c r="L289" s="222"/>
      <c r="M289" s="222"/>
      <c r="N289" s="222"/>
    </row>
    <row r="290" spans="1:14">
      <c r="A290" s="17"/>
      <c r="B290" s="28" t="s">
        <v>192</v>
      </c>
      <c r="C290" s="25"/>
      <c r="D290" s="4"/>
      <c r="E290" s="4"/>
      <c r="F290" s="156"/>
      <c r="G290" s="29" t="s">
        <v>15</v>
      </c>
      <c r="H290" s="171"/>
      <c r="I290" s="7">
        <f>F290*H290</f>
        <v>0</v>
      </c>
      <c r="J290" s="101"/>
      <c r="K290" s="210"/>
      <c r="L290" s="222"/>
      <c r="M290" s="222"/>
      <c r="N290" s="222"/>
    </row>
    <row r="291" spans="1:14">
      <c r="A291" s="38" t="s">
        <v>396</v>
      </c>
      <c r="B291" s="18" t="s">
        <v>179</v>
      </c>
      <c r="C291" s="4"/>
      <c r="D291" s="19"/>
      <c r="E291" s="19"/>
      <c r="F291" s="12"/>
      <c r="G291" s="5"/>
      <c r="H291" s="23"/>
      <c r="I291" s="20"/>
      <c r="J291" s="101">
        <f>SUM(I278:I290)</f>
        <v>0</v>
      </c>
      <c r="K291" s="210"/>
      <c r="L291" s="217">
        <v>0</v>
      </c>
      <c r="M291" s="217">
        <v>0</v>
      </c>
      <c r="N291" s="217">
        <v>0</v>
      </c>
    </row>
    <row r="292" spans="1:14">
      <c r="A292" s="38"/>
      <c r="B292" s="18" t="s">
        <v>397</v>
      </c>
      <c r="C292" s="4"/>
      <c r="D292" s="22"/>
      <c r="E292" s="22"/>
      <c r="F292" s="12"/>
      <c r="G292" s="29"/>
      <c r="H292" s="16"/>
      <c r="I292" s="7"/>
      <c r="J292" s="101"/>
      <c r="K292" s="210"/>
      <c r="L292" s="223"/>
      <c r="M292" s="223"/>
      <c r="N292" s="223"/>
    </row>
    <row r="293" spans="1:14">
      <c r="A293" s="17"/>
      <c r="B293" s="30" t="s">
        <v>193</v>
      </c>
      <c r="C293" s="4"/>
      <c r="D293" s="4"/>
      <c r="E293" s="4"/>
      <c r="F293" s="157"/>
      <c r="G293" s="29" t="s">
        <v>29</v>
      </c>
      <c r="H293" s="171"/>
      <c r="I293" s="7">
        <f>F293*H293</f>
        <v>0</v>
      </c>
      <c r="J293" s="101"/>
      <c r="K293" s="210"/>
      <c r="L293" s="221"/>
      <c r="M293" s="221"/>
      <c r="N293" s="221"/>
    </row>
    <row r="294" spans="1:14">
      <c r="A294" s="17"/>
      <c r="B294" s="30" t="s">
        <v>194</v>
      </c>
      <c r="C294" s="4"/>
      <c r="D294" s="4"/>
      <c r="E294" s="4"/>
      <c r="F294" s="157"/>
      <c r="G294" s="29" t="s">
        <v>29</v>
      </c>
      <c r="H294" s="171"/>
      <c r="I294" s="7">
        <f>F294*H294</f>
        <v>0</v>
      </c>
      <c r="J294" s="101"/>
      <c r="K294" s="210"/>
      <c r="L294" s="222"/>
      <c r="M294" s="222"/>
      <c r="N294" s="222"/>
    </row>
    <row r="295" spans="1:14">
      <c r="A295" s="17"/>
      <c r="B295" s="30" t="s">
        <v>195</v>
      </c>
      <c r="C295" s="10"/>
      <c r="D295" s="4"/>
      <c r="E295" s="4"/>
      <c r="F295" s="157"/>
      <c r="G295" s="29" t="s">
        <v>29</v>
      </c>
      <c r="H295" s="171"/>
      <c r="I295" s="7">
        <f>F295*H295</f>
        <v>0</v>
      </c>
      <c r="J295" s="101"/>
      <c r="K295" s="210"/>
      <c r="L295" s="222"/>
      <c r="M295" s="222"/>
      <c r="N295" s="222"/>
    </row>
    <row r="296" spans="1:14">
      <c r="A296" s="17"/>
      <c r="B296" s="28" t="s">
        <v>196</v>
      </c>
      <c r="C296" s="4"/>
      <c r="D296" s="10"/>
      <c r="E296" s="10"/>
      <c r="F296" s="157"/>
      <c r="G296" s="29" t="s">
        <v>3</v>
      </c>
      <c r="H296" s="171"/>
      <c r="I296" s="7">
        <f>F296*H296</f>
        <v>0</v>
      </c>
      <c r="J296" s="101"/>
      <c r="K296" s="210"/>
      <c r="L296" s="222"/>
      <c r="M296" s="222"/>
      <c r="N296" s="222"/>
    </row>
    <row r="297" spans="1:14">
      <c r="A297" s="38" t="s">
        <v>398</v>
      </c>
      <c r="B297" s="18" t="s">
        <v>397</v>
      </c>
      <c r="C297" s="4"/>
      <c r="D297" s="19"/>
      <c r="E297" s="19"/>
      <c r="F297" s="12"/>
      <c r="G297" s="5"/>
      <c r="H297" s="23"/>
      <c r="I297" s="20"/>
      <c r="J297" s="101">
        <f>SUM(I293:I296)</f>
        <v>0</v>
      </c>
      <c r="K297" s="210"/>
      <c r="L297" s="217">
        <v>0</v>
      </c>
      <c r="M297" s="217">
        <v>0</v>
      </c>
      <c r="N297" s="217">
        <v>0</v>
      </c>
    </row>
    <row r="298" spans="1:14">
      <c r="A298" s="38"/>
      <c r="B298" s="18" t="s">
        <v>197</v>
      </c>
      <c r="C298" s="4"/>
      <c r="D298" s="22"/>
      <c r="E298" s="22"/>
      <c r="F298" s="12"/>
      <c r="G298" s="29"/>
      <c r="H298" s="16"/>
      <c r="I298" s="7"/>
      <c r="J298" s="101"/>
      <c r="K298" s="210"/>
      <c r="L298" s="223"/>
      <c r="M298" s="223"/>
      <c r="N298" s="223"/>
    </row>
    <row r="299" spans="1:14">
      <c r="A299" s="17"/>
      <c r="B299" s="30" t="s">
        <v>198</v>
      </c>
      <c r="C299" s="4"/>
      <c r="D299" s="4"/>
      <c r="E299" s="4"/>
      <c r="F299" s="157"/>
      <c r="G299" s="29" t="s">
        <v>3</v>
      </c>
      <c r="H299" s="171"/>
      <c r="I299" s="7">
        <f>F299*H299</f>
        <v>0</v>
      </c>
      <c r="J299" s="101"/>
      <c r="K299" s="210"/>
      <c r="L299" s="221"/>
      <c r="M299" s="221"/>
      <c r="N299" s="221"/>
    </row>
    <row r="300" spans="1:14">
      <c r="A300" s="17"/>
      <c r="B300" s="30" t="s">
        <v>199</v>
      </c>
      <c r="C300" s="4"/>
      <c r="D300" s="4"/>
      <c r="E300" s="4"/>
      <c r="F300" s="184"/>
      <c r="G300" s="29" t="s">
        <v>200</v>
      </c>
      <c r="H300" s="171"/>
      <c r="I300" s="7">
        <f>F300*H300</f>
        <v>0</v>
      </c>
      <c r="J300" s="101"/>
      <c r="K300" s="210"/>
      <c r="L300" s="222"/>
      <c r="M300" s="222"/>
      <c r="N300" s="222"/>
    </row>
    <row r="301" spans="1:14">
      <c r="A301" s="38" t="s">
        <v>402</v>
      </c>
      <c r="B301" s="18" t="s">
        <v>399</v>
      </c>
      <c r="C301" s="4"/>
      <c r="D301" s="19"/>
      <c r="E301" s="19"/>
      <c r="F301" s="12"/>
      <c r="G301" s="5"/>
      <c r="H301" s="23"/>
      <c r="I301" s="20"/>
      <c r="J301" s="101">
        <f>SUM(I299:I300)</f>
        <v>0</v>
      </c>
      <c r="K301" s="210"/>
      <c r="L301" s="217">
        <v>0</v>
      </c>
      <c r="M301" s="217">
        <v>0</v>
      </c>
      <c r="N301" s="217">
        <v>0</v>
      </c>
    </row>
    <row r="302" spans="1:14">
      <c r="A302" s="38"/>
      <c r="B302" s="18" t="s">
        <v>201</v>
      </c>
      <c r="C302" s="4"/>
      <c r="D302" s="25"/>
      <c r="E302" s="25"/>
      <c r="F302" s="12"/>
      <c r="G302" s="5"/>
      <c r="H302" s="23"/>
      <c r="I302" s="7"/>
      <c r="J302" s="101"/>
      <c r="K302" s="210"/>
      <c r="L302" s="223"/>
      <c r="M302" s="223"/>
      <c r="N302" s="223"/>
    </row>
    <row r="303" spans="1:14">
      <c r="A303" s="38"/>
      <c r="B303" s="30" t="s">
        <v>400</v>
      </c>
      <c r="C303" s="4"/>
      <c r="D303" s="25"/>
      <c r="E303" s="25"/>
      <c r="F303" s="157"/>
      <c r="G303" s="29" t="s">
        <v>3</v>
      </c>
      <c r="H303" s="182"/>
      <c r="I303" s="7">
        <f>F303*H303</f>
        <v>0</v>
      </c>
      <c r="J303" s="101"/>
      <c r="K303" s="210"/>
      <c r="L303" s="221"/>
      <c r="M303" s="221"/>
      <c r="N303" s="221"/>
    </row>
    <row r="304" spans="1:14">
      <c r="A304" s="38"/>
      <c r="B304" s="30" t="s">
        <v>401</v>
      </c>
      <c r="C304" s="4"/>
      <c r="D304" s="25"/>
      <c r="E304" s="25"/>
      <c r="F304" s="157"/>
      <c r="G304" s="29" t="s">
        <v>3</v>
      </c>
      <c r="H304" s="182"/>
      <c r="I304" s="7">
        <f>F304*H304</f>
        <v>0</v>
      </c>
      <c r="J304" s="101"/>
      <c r="K304" s="210"/>
      <c r="L304" s="222"/>
      <c r="M304" s="222"/>
      <c r="N304" s="222"/>
    </row>
    <row r="305" spans="1:14">
      <c r="A305" s="38" t="s">
        <v>403</v>
      </c>
      <c r="B305" s="18" t="s">
        <v>201</v>
      </c>
      <c r="C305" s="4"/>
      <c r="D305" s="19"/>
      <c r="E305" s="19"/>
      <c r="F305" s="12"/>
      <c r="G305" s="5"/>
      <c r="H305" s="23"/>
      <c r="I305" s="20"/>
      <c r="J305" s="101">
        <f>SUM(I303:I304)</f>
        <v>0</v>
      </c>
      <c r="K305" s="210"/>
      <c r="L305" s="217">
        <v>0</v>
      </c>
      <c r="M305" s="217">
        <v>0</v>
      </c>
      <c r="N305" s="217">
        <v>0</v>
      </c>
    </row>
    <row r="306" spans="1:14">
      <c r="A306" s="38" t="s">
        <v>404</v>
      </c>
      <c r="B306" s="18" t="s">
        <v>202</v>
      </c>
      <c r="C306" s="4"/>
      <c r="D306" s="19"/>
      <c r="E306" s="19"/>
      <c r="F306" s="157"/>
      <c r="G306" s="29" t="s">
        <v>3</v>
      </c>
      <c r="H306" s="182"/>
      <c r="I306" s="7">
        <f>F306*H306</f>
        <v>0</v>
      </c>
      <c r="J306" s="101">
        <f>I306</f>
        <v>0</v>
      </c>
      <c r="K306" s="210"/>
      <c r="L306" s="217">
        <v>0</v>
      </c>
      <c r="M306" s="217">
        <v>0</v>
      </c>
      <c r="N306" s="217">
        <v>0</v>
      </c>
    </row>
    <row r="307" spans="1:14">
      <c r="A307" s="17"/>
      <c r="B307" s="18" t="s">
        <v>203</v>
      </c>
      <c r="C307" s="4"/>
      <c r="D307" s="25"/>
      <c r="E307" s="25"/>
      <c r="F307" s="12"/>
      <c r="G307" s="5"/>
      <c r="H307" s="23"/>
      <c r="I307" s="7"/>
      <c r="J307" s="101"/>
      <c r="K307" s="210"/>
      <c r="L307" s="221"/>
      <c r="M307" s="221"/>
      <c r="N307" s="221"/>
    </row>
    <row r="308" spans="1:14">
      <c r="A308" s="17"/>
      <c r="B308" s="28" t="s">
        <v>204</v>
      </c>
      <c r="C308" s="4"/>
      <c r="D308" s="4"/>
      <c r="E308" s="4"/>
      <c r="F308" s="180"/>
      <c r="G308" s="29" t="s">
        <v>3</v>
      </c>
      <c r="H308" s="171"/>
      <c r="I308" s="7">
        <f>H308*F308</f>
        <v>0</v>
      </c>
      <c r="J308" s="101"/>
      <c r="K308" s="210"/>
      <c r="L308" s="223"/>
      <c r="M308" s="223"/>
      <c r="N308" s="223"/>
    </row>
    <row r="309" spans="1:14">
      <c r="A309" s="17"/>
      <c r="B309" s="28" t="s">
        <v>205</v>
      </c>
      <c r="C309" s="4"/>
      <c r="D309" s="4"/>
      <c r="E309" s="4"/>
      <c r="F309" s="156"/>
      <c r="G309" s="29" t="s">
        <v>29</v>
      </c>
      <c r="H309" s="171"/>
      <c r="I309" s="7">
        <f>F309*H309</f>
        <v>0</v>
      </c>
      <c r="J309" s="101"/>
      <c r="K309" s="210"/>
      <c r="L309" s="221"/>
      <c r="M309" s="221"/>
      <c r="N309" s="221"/>
    </row>
    <row r="310" spans="1:14">
      <c r="A310" s="17"/>
      <c r="B310" s="28" t="s">
        <v>206</v>
      </c>
      <c r="C310" s="4"/>
      <c r="D310" s="4"/>
      <c r="E310" s="4"/>
      <c r="F310" s="157"/>
      <c r="G310" s="29" t="s">
        <v>29</v>
      </c>
      <c r="H310" s="171"/>
      <c r="I310" s="7">
        <f>+H310*F310</f>
        <v>0</v>
      </c>
      <c r="J310" s="101"/>
      <c r="K310" s="210"/>
      <c r="L310" s="222"/>
      <c r="M310" s="222"/>
      <c r="N310" s="222"/>
    </row>
    <row r="311" spans="1:14">
      <c r="A311" s="17"/>
      <c r="B311" s="28" t="s">
        <v>207</v>
      </c>
      <c r="C311" s="4"/>
      <c r="D311" s="4"/>
      <c r="E311" s="4"/>
      <c r="F311" s="156"/>
      <c r="G311" s="29" t="s">
        <v>29</v>
      </c>
      <c r="H311" s="171"/>
      <c r="I311" s="7">
        <f>+H311*F311</f>
        <v>0</v>
      </c>
      <c r="J311" s="101"/>
      <c r="K311" s="210"/>
      <c r="L311" s="222"/>
      <c r="M311" s="222"/>
      <c r="N311" s="222"/>
    </row>
    <row r="312" spans="1:14">
      <c r="A312" s="17"/>
      <c r="B312" s="28" t="s">
        <v>208</v>
      </c>
      <c r="C312" s="31"/>
      <c r="D312" s="4"/>
      <c r="E312" s="4"/>
      <c r="F312" s="156"/>
      <c r="G312" s="29" t="s">
        <v>29</v>
      </c>
      <c r="H312" s="185"/>
      <c r="I312" s="7">
        <f>+H312*F312</f>
        <v>0</v>
      </c>
      <c r="J312" s="101"/>
      <c r="K312" s="210"/>
      <c r="L312" s="222"/>
      <c r="M312" s="222"/>
      <c r="N312" s="222"/>
    </row>
    <row r="313" spans="1:14">
      <c r="A313" s="17"/>
      <c r="B313" s="28" t="s">
        <v>209</v>
      </c>
      <c r="C313" s="25"/>
      <c r="D313" s="4"/>
      <c r="E313" s="4"/>
      <c r="F313" s="157"/>
      <c r="G313" s="29" t="s">
        <v>29</v>
      </c>
      <c r="H313" s="171"/>
      <c r="I313" s="7">
        <f>+H313*F313</f>
        <v>0</v>
      </c>
      <c r="J313" s="101"/>
      <c r="K313" s="210"/>
      <c r="L313" s="222"/>
      <c r="M313" s="222"/>
      <c r="N313" s="222"/>
    </row>
    <row r="314" spans="1:14">
      <c r="A314" s="38" t="s">
        <v>405</v>
      </c>
      <c r="B314" s="18" t="s">
        <v>203</v>
      </c>
      <c r="C314" s="4"/>
      <c r="D314" s="31"/>
      <c r="E314" s="31"/>
      <c r="F314" s="12"/>
      <c r="G314" s="29"/>
      <c r="H314" s="39"/>
      <c r="I314" s="20"/>
      <c r="J314" s="101">
        <f>SUM(I308:I313)</f>
        <v>0</v>
      </c>
      <c r="K314" s="210"/>
      <c r="L314" s="217">
        <v>0</v>
      </c>
      <c r="M314" s="217">
        <v>0</v>
      </c>
      <c r="N314" s="217">
        <v>0</v>
      </c>
    </row>
    <row r="315" spans="1:14">
      <c r="A315" s="17"/>
      <c r="B315" s="18" t="s">
        <v>210</v>
      </c>
      <c r="C315" s="4"/>
      <c r="D315" s="25"/>
      <c r="E315" s="25"/>
      <c r="F315" s="12"/>
      <c r="G315" s="29"/>
      <c r="H315" s="16"/>
      <c r="I315" s="7"/>
      <c r="J315" s="101"/>
      <c r="K315" s="210"/>
      <c r="L315" s="223"/>
      <c r="M315" s="223"/>
      <c r="N315" s="223"/>
    </row>
    <row r="316" spans="1:14">
      <c r="A316" s="17"/>
      <c r="B316" s="28" t="s">
        <v>211</v>
      </c>
      <c r="C316" s="4"/>
      <c r="D316" s="4"/>
      <c r="E316" s="4"/>
      <c r="F316" s="157"/>
      <c r="G316" s="29" t="s">
        <v>3</v>
      </c>
      <c r="H316" s="171"/>
      <c r="I316" s="7">
        <f>F316*H316</f>
        <v>0</v>
      </c>
      <c r="J316" s="101"/>
      <c r="K316" s="210"/>
      <c r="L316" s="221"/>
      <c r="M316" s="221"/>
      <c r="N316" s="221"/>
    </row>
    <row r="317" spans="1:14">
      <c r="A317" s="17"/>
      <c r="B317" s="28" t="s">
        <v>212</v>
      </c>
      <c r="C317" s="4"/>
      <c r="D317" s="4"/>
      <c r="E317" s="4"/>
      <c r="F317" s="157"/>
      <c r="G317" s="29" t="s">
        <v>29</v>
      </c>
      <c r="H317" s="171"/>
      <c r="I317" s="7">
        <f>F317*H317</f>
        <v>0</v>
      </c>
      <c r="J317" s="101"/>
      <c r="K317" s="210"/>
      <c r="L317" s="222"/>
      <c r="M317" s="222"/>
      <c r="N317" s="222"/>
    </row>
    <row r="318" spans="1:14">
      <c r="A318" s="17"/>
      <c r="B318" s="28" t="s">
        <v>213</v>
      </c>
      <c r="C318" s="4"/>
      <c r="D318" s="4"/>
      <c r="E318" s="4"/>
      <c r="F318" s="157"/>
      <c r="G318" s="29" t="s">
        <v>29</v>
      </c>
      <c r="H318" s="171"/>
      <c r="I318" s="7">
        <f>F318*H318</f>
        <v>0</v>
      </c>
      <c r="J318" s="101"/>
      <c r="K318" s="210"/>
      <c r="L318" s="222"/>
      <c r="M318" s="222"/>
      <c r="N318" s="222"/>
    </row>
    <row r="319" spans="1:14">
      <c r="A319" s="17"/>
      <c r="B319" s="28" t="s">
        <v>214</v>
      </c>
      <c r="C319" s="22"/>
      <c r="D319" s="4"/>
      <c r="E319" s="4"/>
      <c r="F319" s="157"/>
      <c r="G319" s="29" t="s">
        <v>29</v>
      </c>
      <c r="H319" s="171"/>
      <c r="I319" s="7">
        <f>F319*H319</f>
        <v>0</v>
      </c>
      <c r="J319" s="101"/>
      <c r="K319" s="210"/>
      <c r="L319" s="222"/>
      <c r="M319" s="222"/>
      <c r="N319" s="222"/>
    </row>
    <row r="320" spans="1:14">
      <c r="A320" s="17"/>
      <c r="B320" s="28" t="s">
        <v>215</v>
      </c>
      <c r="C320" s="4"/>
      <c r="D320" s="4"/>
      <c r="E320" s="4"/>
      <c r="F320" s="157"/>
      <c r="G320" s="29" t="s">
        <v>29</v>
      </c>
      <c r="H320" s="171"/>
      <c r="I320" s="7">
        <f>F320*H320</f>
        <v>0</v>
      </c>
      <c r="J320" s="101"/>
      <c r="K320" s="210"/>
      <c r="L320" s="222"/>
      <c r="M320" s="222"/>
      <c r="N320" s="222"/>
    </row>
    <row r="321" spans="1:14">
      <c r="A321" s="17"/>
      <c r="B321" s="21" t="s">
        <v>216</v>
      </c>
      <c r="C321" s="4"/>
      <c r="D321" s="22"/>
      <c r="E321" s="22"/>
      <c r="F321" s="12"/>
      <c r="G321" s="29"/>
      <c r="H321" s="16"/>
      <c r="I321" s="7"/>
      <c r="J321" s="101"/>
      <c r="K321" s="210"/>
      <c r="L321" s="222"/>
      <c r="M321" s="222"/>
      <c r="N321" s="222"/>
    </row>
    <row r="322" spans="1:14">
      <c r="A322" s="17"/>
      <c r="B322" s="28" t="s">
        <v>217</v>
      </c>
      <c r="C322" s="4"/>
      <c r="D322" s="4"/>
      <c r="E322" s="4"/>
      <c r="F322" s="157"/>
      <c r="G322" s="29" t="s">
        <v>12</v>
      </c>
      <c r="H322" s="171"/>
      <c r="I322" s="7">
        <f>H322*F322</f>
        <v>0</v>
      </c>
      <c r="J322" s="101"/>
      <c r="K322" s="210"/>
      <c r="L322" s="222"/>
      <c r="M322" s="222"/>
      <c r="N322" s="222"/>
    </row>
    <row r="323" spans="1:14">
      <c r="A323" s="17"/>
      <c r="B323" s="28" t="s">
        <v>218</v>
      </c>
      <c r="C323" s="4"/>
      <c r="D323" s="4"/>
      <c r="E323" s="4"/>
      <c r="F323" s="157"/>
      <c r="G323" s="29" t="s">
        <v>12</v>
      </c>
      <c r="H323" s="171"/>
      <c r="I323" s="7">
        <f t="shared" ref="I323:I337" si="12">H323*F323</f>
        <v>0</v>
      </c>
      <c r="J323" s="101"/>
      <c r="K323" s="210"/>
      <c r="L323" s="222"/>
      <c r="M323" s="222"/>
      <c r="N323" s="222"/>
    </row>
    <row r="324" spans="1:14">
      <c r="A324" s="17"/>
      <c r="B324" s="28" t="s">
        <v>219</v>
      </c>
      <c r="C324" s="4"/>
      <c r="D324" s="4"/>
      <c r="E324" s="4"/>
      <c r="F324" s="157"/>
      <c r="G324" s="29" t="s">
        <v>12</v>
      </c>
      <c r="H324" s="171"/>
      <c r="I324" s="7">
        <f t="shared" si="12"/>
        <v>0</v>
      </c>
      <c r="J324" s="101"/>
      <c r="K324" s="210"/>
      <c r="L324" s="222"/>
      <c r="M324" s="222"/>
      <c r="N324" s="222"/>
    </row>
    <row r="325" spans="1:14">
      <c r="A325" s="17"/>
      <c r="B325" s="28" t="s">
        <v>220</v>
      </c>
      <c r="C325" s="4"/>
      <c r="D325" s="4"/>
      <c r="E325" s="4"/>
      <c r="F325" s="157"/>
      <c r="G325" s="29" t="s">
        <v>12</v>
      </c>
      <c r="H325" s="171"/>
      <c r="I325" s="7">
        <f t="shared" si="12"/>
        <v>0</v>
      </c>
      <c r="J325" s="101"/>
      <c r="K325" s="210"/>
      <c r="L325" s="222"/>
      <c r="M325" s="222"/>
      <c r="N325" s="222"/>
    </row>
    <row r="326" spans="1:14">
      <c r="A326" s="17"/>
      <c r="B326" s="28" t="s">
        <v>221</v>
      </c>
      <c r="C326" s="4"/>
      <c r="D326" s="4"/>
      <c r="E326" s="4"/>
      <c r="F326" s="157"/>
      <c r="G326" s="29" t="s">
        <v>12</v>
      </c>
      <c r="H326" s="171"/>
      <c r="I326" s="7">
        <f t="shared" si="12"/>
        <v>0</v>
      </c>
      <c r="J326" s="101"/>
      <c r="K326" s="210"/>
      <c r="L326" s="222"/>
      <c r="M326" s="222"/>
      <c r="N326" s="222"/>
    </row>
    <row r="327" spans="1:14">
      <c r="A327" s="17"/>
      <c r="B327" s="28" t="s">
        <v>222</v>
      </c>
      <c r="C327" s="4"/>
      <c r="D327" s="4"/>
      <c r="E327" s="4"/>
      <c r="F327" s="157"/>
      <c r="G327" s="29" t="s">
        <v>12</v>
      </c>
      <c r="H327" s="171"/>
      <c r="I327" s="7">
        <f t="shared" si="12"/>
        <v>0</v>
      </c>
      <c r="J327" s="101"/>
      <c r="K327" s="210"/>
      <c r="L327" s="222"/>
      <c r="M327" s="222"/>
      <c r="N327" s="222"/>
    </row>
    <row r="328" spans="1:14">
      <c r="A328" s="17"/>
      <c r="B328" s="28" t="s">
        <v>223</v>
      </c>
      <c r="C328" s="4"/>
      <c r="D328" s="4"/>
      <c r="E328" s="4"/>
      <c r="F328" s="157"/>
      <c r="G328" s="29" t="s">
        <v>29</v>
      </c>
      <c r="H328" s="171"/>
      <c r="I328" s="7">
        <f t="shared" si="12"/>
        <v>0</v>
      </c>
      <c r="J328" s="101"/>
      <c r="K328" s="210"/>
      <c r="L328" s="222"/>
      <c r="M328" s="222"/>
      <c r="N328" s="222"/>
    </row>
    <row r="329" spans="1:14">
      <c r="A329" s="17"/>
      <c r="B329" s="28" t="s">
        <v>224</v>
      </c>
      <c r="C329" s="4"/>
      <c r="D329" s="4"/>
      <c r="E329" s="4"/>
      <c r="F329" s="157"/>
      <c r="G329" s="29" t="s">
        <v>29</v>
      </c>
      <c r="H329" s="171"/>
      <c r="I329" s="7">
        <f t="shared" si="12"/>
        <v>0</v>
      </c>
      <c r="J329" s="101"/>
      <c r="K329" s="210"/>
      <c r="L329" s="222"/>
      <c r="M329" s="222"/>
      <c r="N329" s="222"/>
    </row>
    <row r="330" spans="1:14">
      <c r="A330" s="17"/>
      <c r="B330" s="28" t="s">
        <v>225</v>
      </c>
      <c r="C330" s="22"/>
      <c r="D330" s="4"/>
      <c r="E330" s="4"/>
      <c r="F330" s="157"/>
      <c r="G330" s="29" t="s">
        <v>29</v>
      </c>
      <c r="H330" s="171"/>
      <c r="I330" s="7">
        <f t="shared" si="12"/>
        <v>0</v>
      </c>
      <c r="J330" s="101"/>
      <c r="K330" s="210"/>
      <c r="L330" s="222"/>
      <c r="M330" s="222"/>
      <c r="N330" s="222"/>
    </row>
    <row r="331" spans="1:14">
      <c r="A331" s="17"/>
      <c r="B331" s="21" t="s">
        <v>226</v>
      </c>
      <c r="C331" s="4"/>
      <c r="D331" s="22"/>
      <c r="E331" s="22"/>
      <c r="F331" s="12"/>
      <c r="G331" s="29"/>
      <c r="H331" s="16"/>
      <c r="I331" s="7"/>
      <c r="J331" s="101"/>
      <c r="K331" s="210"/>
      <c r="L331" s="222"/>
      <c r="M331" s="222"/>
      <c r="N331" s="222"/>
    </row>
    <row r="332" spans="1:14">
      <c r="A332" s="17"/>
      <c r="B332" s="30" t="s">
        <v>227</v>
      </c>
      <c r="C332" s="4"/>
      <c r="D332" s="10"/>
      <c r="E332" s="10"/>
      <c r="F332" s="156"/>
      <c r="G332" s="29" t="s">
        <v>29</v>
      </c>
      <c r="H332" s="171"/>
      <c r="I332" s="7">
        <f t="shared" si="12"/>
        <v>0</v>
      </c>
      <c r="J332" s="101"/>
      <c r="K332" s="210"/>
      <c r="L332" s="222"/>
      <c r="M332" s="222"/>
      <c r="N332" s="222"/>
    </row>
    <row r="333" spans="1:14">
      <c r="A333" s="17"/>
      <c r="B333" s="28" t="s">
        <v>228</v>
      </c>
      <c r="C333" s="4"/>
      <c r="D333" s="4"/>
      <c r="E333" s="4"/>
      <c r="F333" s="156"/>
      <c r="G333" s="29" t="s">
        <v>29</v>
      </c>
      <c r="H333" s="171"/>
      <c r="I333" s="7">
        <f t="shared" si="12"/>
        <v>0</v>
      </c>
      <c r="J333" s="101"/>
      <c r="K333" s="210"/>
      <c r="L333" s="222"/>
      <c r="M333" s="222"/>
      <c r="N333" s="222"/>
    </row>
    <row r="334" spans="1:14">
      <c r="A334" s="17"/>
      <c r="B334" s="28" t="s">
        <v>229</v>
      </c>
      <c r="C334" s="4"/>
      <c r="D334" s="4"/>
      <c r="E334" s="4"/>
      <c r="F334" s="157"/>
      <c r="G334" s="29" t="s">
        <v>29</v>
      </c>
      <c r="H334" s="171"/>
      <c r="I334" s="7">
        <f t="shared" si="12"/>
        <v>0</v>
      </c>
      <c r="J334" s="101"/>
      <c r="K334" s="210"/>
      <c r="L334" s="222"/>
      <c r="M334" s="222"/>
      <c r="N334" s="222"/>
    </row>
    <row r="335" spans="1:14">
      <c r="A335" s="17"/>
      <c r="B335" s="28" t="s">
        <v>230</v>
      </c>
      <c r="C335" s="4"/>
      <c r="D335" s="4"/>
      <c r="E335" s="4"/>
      <c r="F335" s="156"/>
      <c r="G335" s="29" t="s">
        <v>29</v>
      </c>
      <c r="H335" s="171"/>
      <c r="I335" s="7">
        <f t="shared" si="12"/>
        <v>0</v>
      </c>
      <c r="J335" s="101"/>
      <c r="K335" s="210"/>
      <c r="L335" s="222"/>
      <c r="M335" s="222"/>
      <c r="N335" s="222"/>
    </row>
    <row r="336" spans="1:14">
      <c r="A336" s="17"/>
      <c r="B336" s="28" t="s">
        <v>231</v>
      </c>
      <c r="C336" s="19"/>
      <c r="D336" s="4"/>
      <c r="E336" s="4"/>
      <c r="F336" s="157"/>
      <c r="G336" s="29" t="s">
        <v>29</v>
      </c>
      <c r="H336" s="171"/>
      <c r="I336" s="7">
        <f t="shared" si="12"/>
        <v>0</v>
      </c>
      <c r="J336" s="101"/>
      <c r="K336" s="210"/>
      <c r="L336" s="222"/>
      <c r="M336" s="222"/>
      <c r="N336" s="222"/>
    </row>
    <row r="337" spans="1:14">
      <c r="A337" s="17"/>
      <c r="B337" s="28" t="s">
        <v>232</v>
      </c>
      <c r="C337" s="31"/>
      <c r="D337" s="4"/>
      <c r="E337" s="4"/>
      <c r="F337" s="157"/>
      <c r="G337" s="29" t="s">
        <v>29</v>
      </c>
      <c r="H337" s="171"/>
      <c r="I337" s="7">
        <f t="shared" si="12"/>
        <v>0</v>
      </c>
      <c r="J337" s="101"/>
      <c r="K337" s="210"/>
      <c r="L337" s="222"/>
      <c r="M337" s="222"/>
      <c r="N337" s="222"/>
    </row>
    <row r="338" spans="1:14">
      <c r="A338" s="38" t="s">
        <v>406</v>
      </c>
      <c r="B338" s="18" t="s">
        <v>210</v>
      </c>
      <c r="C338" s="4"/>
      <c r="D338" s="19"/>
      <c r="E338" s="19"/>
      <c r="F338" s="12"/>
      <c r="G338" s="29"/>
      <c r="H338" s="16"/>
      <c r="I338" s="20"/>
      <c r="J338" s="101">
        <f>SUM(I316:I337)</f>
        <v>0</v>
      </c>
      <c r="K338" s="210"/>
      <c r="L338" s="217">
        <v>0</v>
      </c>
      <c r="M338" s="217">
        <v>0</v>
      </c>
      <c r="N338" s="217">
        <v>0</v>
      </c>
    </row>
    <row r="339" spans="1:14">
      <c r="A339" s="38"/>
      <c r="B339" s="18" t="s">
        <v>258</v>
      </c>
      <c r="C339" s="4"/>
      <c r="D339" s="31"/>
      <c r="E339" s="31"/>
      <c r="F339" s="12"/>
      <c r="G339" s="29"/>
      <c r="H339" s="16"/>
      <c r="I339" s="7"/>
      <c r="J339" s="101"/>
      <c r="K339" s="210"/>
      <c r="L339" s="223"/>
      <c r="M339" s="223"/>
      <c r="N339" s="223"/>
    </row>
    <row r="340" spans="1:14">
      <c r="A340" s="40"/>
      <c r="B340" s="28" t="s">
        <v>233</v>
      </c>
      <c r="C340" s="4"/>
      <c r="D340" s="4"/>
      <c r="E340" s="4"/>
      <c r="F340" s="156"/>
      <c r="G340" s="29" t="s">
        <v>21</v>
      </c>
      <c r="H340" s="171"/>
      <c r="I340" s="7">
        <f>IF(F341=0,IF(I342=0,F340*H340,0),0)</f>
        <v>0</v>
      </c>
      <c r="J340" s="101"/>
      <c r="K340" s="210"/>
      <c r="L340" s="221"/>
      <c r="M340" s="221"/>
      <c r="N340" s="221"/>
    </row>
    <row r="341" spans="1:14">
      <c r="A341" s="40"/>
      <c r="B341" s="28" t="s">
        <v>234</v>
      </c>
      <c r="C341" s="22"/>
      <c r="D341" s="4"/>
      <c r="E341" s="4"/>
      <c r="F341" s="186"/>
      <c r="G341" s="29" t="s">
        <v>235</v>
      </c>
      <c r="H341" s="171"/>
      <c r="I341" s="7">
        <f>F341*H341</f>
        <v>0</v>
      </c>
      <c r="J341" s="101"/>
      <c r="K341" s="210"/>
      <c r="L341" s="222"/>
      <c r="M341" s="222"/>
      <c r="N341" s="222"/>
    </row>
    <row r="342" spans="1:14">
      <c r="A342" s="40"/>
      <c r="B342" s="28" t="s">
        <v>236</v>
      </c>
      <c r="C342" s="4"/>
      <c r="D342" s="4"/>
      <c r="E342" s="4"/>
      <c r="F342" s="156"/>
      <c r="G342" s="29" t="s">
        <v>21</v>
      </c>
      <c r="H342" s="171"/>
      <c r="I342" s="7">
        <v>0</v>
      </c>
      <c r="J342" s="101"/>
      <c r="K342" s="210"/>
      <c r="L342" s="222"/>
      <c r="M342" s="222"/>
      <c r="N342" s="222"/>
    </row>
    <row r="343" spans="1:14">
      <c r="A343" s="17"/>
      <c r="B343" s="21" t="s">
        <v>237</v>
      </c>
      <c r="C343" s="10"/>
      <c r="D343" s="22"/>
      <c r="E343" s="22"/>
      <c r="F343" s="12"/>
      <c r="G343" s="29"/>
      <c r="H343" s="16"/>
      <c r="I343" s="7"/>
      <c r="J343" s="101"/>
      <c r="K343" s="210"/>
      <c r="L343" s="222"/>
      <c r="M343" s="222"/>
      <c r="N343" s="222"/>
    </row>
    <row r="344" spans="1:14">
      <c r="A344" s="17"/>
      <c r="B344" s="28" t="s">
        <v>238</v>
      </c>
      <c r="C344" s="4"/>
      <c r="D344" s="4"/>
      <c r="E344" s="4"/>
      <c r="F344" s="157"/>
      <c r="G344" s="29" t="s">
        <v>12</v>
      </c>
      <c r="H344" s="171"/>
      <c r="I344" s="7">
        <f t="shared" ref="I344:I350" si="13">F344*H344</f>
        <v>0</v>
      </c>
      <c r="J344" s="101"/>
      <c r="K344" s="210"/>
      <c r="L344" s="222"/>
      <c r="M344" s="222"/>
      <c r="N344" s="222"/>
    </row>
    <row r="345" spans="1:14">
      <c r="A345" s="17"/>
      <c r="B345" s="30" t="s">
        <v>239</v>
      </c>
      <c r="C345" s="4"/>
      <c r="D345" s="10"/>
      <c r="E345" s="10"/>
      <c r="F345" s="157"/>
      <c r="G345" s="29" t="s">
        <v>12</v>
      </c>
      <c r="H345" s="171"/>
      <c r="I345" s="7">
        <f t="shared" si="13"/>
        <v>0</v>
      </c>
      <c r="J345" s="101"/>
      <c r="K345" s="210"/>
      <c r="L345" s="222"/>
      <c r="M345" s="222"/>
      <c r="N345" s="222"/>
    </row>
    <row r="346" spans="1:14">
      <c r="A346" s="17"/>
      <c r="B346" s="28" t="s">
        <v>240</v>
      </c>
      <c r="C346" s="4"/>
      <c r="D346" s="4"/>
      <c r="E346" s="4"/>
      <c r="F346" s="157"/>
      <c r="G346" s="29" t="s">
        <v>12</v>
      </c>
      <c r="H346" s="171"/>
      <c r="I346" s="7">
        <f t="shared" si="13"/>
        <v>0</v>
      </c>
      <c r="J346" s="101"/>
      <c r="K346" s="210"/>
      <c r="L346" s="222"/>
      <c r="M346" s="222"/>
      <c r="N346" s="222"/>
    </row>
    <row r="347" spans="1:14">
      <c r="A347" s="17"/>
      <c r="B347" s="28" t="s">
        <v>241</v>
      </c>
      <c r="C347" s="4"/>
      <c r="D347" s="4"/>
      <c r="E347" s="4"/>
      <c r="F347" s="157"/>
      <c r="G347" s="29" t="s">
        <v>12</v>
      </c>
      <c r="H347" s="171"/>
      <c r="I347" s="7">
        <f t="shared" si="13"/>
        <v>0</v>
      </c>
      <c r="J347" s="101"/>
      <c r="K347" s="210"/>
      <c r="L347" s="222"/>
      <c r="M347" s="222"/>
      <c r="N347" s="222"/>
    </row>
    <row r="348" spans="1:14">
      <c r="A348" s="17"/>
      <c r="B348" s="28" t="s">
        <v>242</v>
      </c>
      <c r="C348" s="4"/>
      <c r="D348" s="4"/>
      <c r="E348" s="4"/>
      <c r="F348" s="157"/>
      <c r="G348" s="29" t="s">
        <v>12</v>
      </c>
      <c r="H348" s="171"/>
      <c r="I348" s="7">
        <f t="shared" si="13"/>
        <v>0</v>
      </c>
      <c r="J348" s="101"/>
      <c r="K348" s="210"/>
      <c r="L348" s="222"/>
      <c r="M348" s="222"/>
      <c r="N348" s="222"/>
    </row>
    <row r="349" spans="1:14">
      <c r="A349" s="17"/>
      <c r="B349" s="28" t="s">
        <v>243</v>
      </c>
      <c r="C349" s="22"/>
      <c r="D349" s="4"/>
      <c r="E349" s="4"/>
      <c r="F349" s="157"/>
      <c r="G349" s="29" t="s">
        <v>12</v>
      </c>
      <c r="H349" s="171"/>
      <c r="I349" s="7">
        <f t="shared" si="13"/>
        <v>0</v>
      </c>
      <c r="J349" s="101"/>
      <c r="K349" s="210"/>
      <c r="L349" s="222"/>
      <c r="M349" s="222"/>
      <c r="N349" s="222"/>
    </row>
    <row r="350" spans="1:14">
      <c r="A350" s="17"/>
      <c r="B350" s="28" t="s">
        <v>244</v>
      </c>
      <c r="C350" s="4"/>
      <c r="D350" s="4"/>
      <c r="E350" s="4"/>
      <c r="F350" s="157"/>
      <c r="G350" s="29" t="s">
        <v>12</v>
      </c>
      <c r="H350" s="171"/>
      <c r="I350" s="7">
        <f t="shared" si="13"/>
        <v>0</v>
      </c>
      <c r="J350" s="101"/>
      <c r="K350" s="210"/>
      <c r="L350" s="222"/>
      <c r="M350" s="222"/>
      <c r="N350" s="222"/>
    </row>
    <row r="351" spans="1:14">
      <c r="A351" s="17"/>
      <c r="B351" s="24" t="s">
        <v>245</v>
      </c>
      <c r="C351" s="4"/>
      <c r="D351" s="22"/>
      <c r="E351" s="22"/>
      <c r="F351" s="12"/>
      <c r="G351" s="29"/>
      <c r="H351" s="16"/>
      <c r="I351" s="7"/>
      <c r="J351" s="101"/>
      <c r="K351" s="210"/>
      <c r="L351" s="222"/>
      <c r="M351" s="222"/>
      <c r="N351" s="222"/>
    </row>
    <row r="352" spans="1:14">
      <c r="A352" s="17"/>
      <c r="B352" s="28" t="s">
        <v>246</v>
      </c>
      <c r="C352" s="4"/>
      <c r="D352" s="4"/>
      <c r="E352" s="4"/>
      <c r="F352" s="157"/>
      <c r="G352" s="29" t="s">
        <v>29</v>
      </c>
      <c r="H352" s="171"/>
      <c r="I352" s="7">
        <f>+H352*F352</f>
        <v>0</v>
      </c>
      <c r="J352" s="101"/>
      <c r="K352" s="210"/>
      <c r="L352" s="222"/>
      <c r="M352" s="222"/>
      <c r="N352" s="222"/>
    </row>
    <row r="353" spans="1:14">
      <c r="A353" s="17"/>
      <c r="B353" s="28" t="s">
        <v>247</v>
      </c>
      <c r="C353" s="4"/>
      <c r="D353" s="4"/>
      <c r="E353" s="4"/>
      <c r="F353" s="157"/>
      <c r="G353" s="29" t="s">
        <v>29</v>
      </c>
      <c r="H353" s="171"/>
      <c r="I353" s="7">
        <f>+H353*F353</f>
        <v>0</v>
      </c>
      <c r="J353" s="101"/>
      <c r="K353" s="210"/>
      <c r="L353" s="222"/>
      <c r="M353" s="222"/>
      <c r="N353" s="222"/>
    </row>
    <row r="354" spans="1:14">
      <c r="A354" s="17"/>
      <c r="B354" s="28" t="s">
        <v>248</v>
      </c>
      <c r="C354" s="22"/>
      <c r="D354" s="4"/>
      <c r="E354" s="4"/>
      <c r="F354" s="157"/>
      <c r="G354" s="29" t="s">
        <v>29</v>
      </c>
      <c r="H354" s="171"/>
      <c r="I354" s="7">
        <f>+H354*F354</f>
        <v>0</v>
      </c>
      <c r="J354" s="101"/>
      <c r="K354" s="210"/>
      <c r="L354" s="222"/>
      <c r="M354" s="222"/>
      <c r="N354" s="222"/>
    </row>
    <row r="355" spans="1:14">
      <c r="A355" s="17"/>
      <c r="B355" s="28" t="s">
        <v>249</v>
      </c>
      <c r="C355" s="4"/>
      <c r="D355" s="4"/>
      <c r="E355" s="4"/>
      <c r="F355" s="157"/>
      <c r="G355" s="29" t="s">
        <v>29</v>
      </c>
      <c r="H355" s="171"/>
      <c r="I355" s="7">
        <f>+H355*F355</f>
        <v>0</v>
      </c>
      <c r="J355" s="101"/>
      <c r="K355" s="210"/>
      <c r="L355" s="222"/>
      <c r="M355" s="222"/>
      <c r="N355" s="222"/>
    </row>
    <row r="356" spans="1:14">
      <c r="A356" s="17"/>
      <c r="B356" s="21" t="s">
        <v>250</v>
      </c>
      <c r="C356" s="4"/>
      <c r="D356" s="22"/>
      <c r="E356" s="22"/>
      <c r="F356" s="12"/>
      <c r="G356" s="29"/>
      <c r="H356" s="16"/>
      <c r="I356" s="7"/>
      <c r="J356" s="101"/>
      <c r="K356" s="210"/>
      <c r="L356" s="222"/>
      <c r="M356" s="222"/>
      <c r="N356" s="222"/>
    </row>
    <row r="357" spans="1:14">
      <c r="A357" s="17"/>
      <c r="B357" s="28" t="s">
        <v>251</v>
      </c>
      <c r="C357" s="22"/>
      <c r="D357" s="4"/>
      <c r="E357" s="4"/>
      <c r="F357" s="157"/>
      <c r="G357" s="29" t="s">
        <v>29</v>
      </c>
      <c r="H357" s="171"/>
      <c r="I357" s="7">
        <f>+H357*F357</f>
        <v>0</v>
      </c>
      <c r="J357" s="101"/>
      <c r="K357" s="210"/>
      <c r="L357" s="222"/>
      <c r="M357" s="222"/>
      <c r="N357" s="222"/>
    </row>
    <row r="358" spans="1:14">
      <c r="A358" s="17"/>
      <c r="B358" s="28" t="s">
        <v>252</v>
      </c>
      <c r="C358" s="4"/>
      <c r="D358" s="4"/>
      <c r="E358" s="4"/>
      <c r="F358" s="157"/>
      <c r="G358" s="29" t="s">
        <v>29</v>
      </c>
      <c r="H358" s="171"/>
      <c r="I358" s="7">
        <f>+H358*F358</f>
        <v>0</v>
      </c>
      <c r="J358" s="101"/>
      <c r="K358" s="210"/>
      <c r="L358" s="222"/>
      <c r="M358" s="222"/>
      <c r="N358" s="222"/>
    </row>
    <row r="359" spans="1:14">
      <c r="A359" s="17"/>
      <c r="B359" s="21" t="s">
        <v>421</v>
      </c>
      <c r="C359" s="4"/>
      <c r="D359" s="22"/>
      <c r="E359" s="22"/>
      <c r="F359" s="12"/>
      <c r="G359" s="29"/>
      <c r="H359" s="16"/>
      <c r="I359" s="7"/>
      <c r="J359" s="101"/>
      <c r="K359" s="210"/>
      <c r="L359" s="222"/>
      <c r="M359" s="222"/>
      <c r="N359" s="222"/>
    </row>
    <row r="360" spans="1:14">
      <c r="A360" s="17"/>
      <c r="B360" s="202" t="s">
        <v>422</v>
      </c>
      <c r="C360" s="203"/>
      <c r="D360" s="203"/>
      <c r="E360" s="203"/>
      <c r="F360" s="180"/>
      <c r="G360" s="29" t="s">
        <v>29</v>
      </c>
      <c r="H360" s="171"/>
      <c r="I360" s="7">
        <f t="shared" ref="I360:I366" si="14">+H360*F360</f>
        <v>0</v>
      </c>
      <c r="J360" s="101"/>
      <c r="K360" s="210"/>
      <c r="L360" s="222"/>
      <c r="M360" s="222"/>
      <c r="N360" s="222"/>
    </row>
    <row r="361" spans="1:14">
      <c r="A361" s="17"/>
      <c r="B361" s="202" t="s">
        <v>423</v>
      </c>
      <c r="C361" s="204"/>
      <c r="D361" s="203"/>
      <c r="E361" s="203"/>
      <c r="F361" s="180"/>
      <c r="G361" s="29" t="s">
        <v>29</v>
      </c>
      <c r="H361" s="171"/>
      <c r="I361" s="7">
        <f t="shared" si="14"/>
        <v>0</v>
      </c>
      <c r="J361" s="101"/>
      <c r="K361" s="210"/>
      <c r="L361" s="222"/>
      <c r="M361" s="222"/>
      <c r="N361" s="222"/>
    </row>
    <row r="362" spans="1:14">
      <c r="A362" s="17"/>
      <c r="B362" s="202" t="s">
        <v>424</v>
      </c>
      <c r="C362" s="203"/>
      <c r="D362" s="203"/>
      <c r="E362" s="203"/>
      <c r="F362" s="157"/>
      <c r="G362" s="29" t="s">
        <v>29</v>
      </c>
      <c r="H362" s="171"/>
      <c r="I362" s="7">
        <f t="shared" si="14"/>
        <v>0</v>
      </c>
      <c r="J362" s="101"/>
      <c r="K362" s="210"/>
      <c r="L362" s="222"/>
      <c r="M362" s="222"/>
      <c r="N362" s="222"/>
    </row>
    <row r="363" spans="1:14">
      <c r="A363" s="17"/>
      <c r="B363" s="205" t="s">
        <v>425</v>
      </c>
      <c r="C363" s="203"/>
      <c r="D363" s="204"/>
      <c r="E363" s="204"/>
      <c r="F363" s="157"/>
      <c r="G363" s="29" t="s">
        <v>3</v>
      </c>
      <c r="H363" s="171"/>
      <c r="I363" s="7">
        <f t="shared" si="14"/>
        <v>0</v>
      </c>
      <c r="J363" s="101"/>
      <c r="K363" s="210"/>
      <c r="L363" s="222"/>
      <c r="M363" s="222"/>
      <c r="N363" s="222"/>
    </row>
    <row r="364" spans="1:14">
      <c r="A364" s="17"/>
      <c r="B364" s="21" t="s">
        <v>253</v>
      </c>
      <c r="C364" s="10"/>
      <c r="D364" s="4"/>
      <c r="E364" s="4"/>
      <c r="F364" s="12"/>
      <c r="G364" s="29"/>
      <c r="H364" s="16"/>
      <c r="I364" s="7"/>
      <c r="J364" s="101"/>
      <c r="K364" s="210"/>
      <c r="L364" s="222"/>
      <c r="M364" s="222"/>
      <c r="N364" s="222"/>
    </row>
    <row r="365" spans="1:14">
      <c r="A365" s="17"/>
      <c r="B365" s="28" t="s">
        <v>254</v>
      </c>
      <c r="C365" s="22"/>
      <c r="D365" s="4"/>
      <c r="E365" s="4"/>
      <c r="F365" s="157"/>
      <c r="G365" s="29" t="s">
        <v>29</v>
      </c>
      <c r="H365" s="171"/>
      <c r="I365" s="7">
        <f t="shared" si="14"/>
        <v>0</v>
      </c>
      <c r="J365" s="101"/>
      <c r="K365" s="210"/>
      <c r="L365" s="222"/>
      <c r="M365" s="222"/>
      <c r="N365" s="222"/>
    </row>
    <row r="366" spans="1:14">
      <c r="A366" s="17"/>
      <c r="B366" s="30" t="s">
        <v>255</v>
      </c>
      <c r="C366" s="4"/>
      <c r="D366" s="10"/>
      <c r="E366" s="10"/>
      <c r="F366" s="157"/>
      <c r="G366" s="29" t="s">
        <v>29</v>
      </c>
      <c r="H366" s="171"/>
      <c r="I366" s="7">
        <f t="shared" si="14"/>
        <v>0</v>
      </c>
      <c r="J366" s="101"/>
      <c r="K366" s="210"/>
      <c r="L366" s="222"/>
      <c r="M366" s="222"/>
      <c r="N366" s="222"/>
    </row>
    <row r="367" spans="1:14">
      <c r="A367" s="17"/>
      <c r="B367" s="21" t="s">
        <v>256</v>
      </c>
      <c r="C367" s="25"/>
      <c r="D367" s="22"/>
      <c r="E367" s="22"/>
      <c r="F367" s="12"/>
      <c r="G367" s="29"/>
      <c r="H367" s="16"/>
      <c r="I367" s="7"/>
      <c r="J367" s="101"/>
      <c r="K367" s="210"/>
      <c r="L367" s="222"/>
      <c r="M367" s="222"/>
      <c r="N367" s="222"/>
    </row>
    <row r="368" spans="1:14">
      <c r="A368" s="17"/>
      <c r="B368" s="28" t="s">
        <v>257</v>
      </c>
      <c r="C368" s="22"/>
      <c r="D368" s="4"/>
      <c r="E368" s="4"/>
      <c r="F368" s="157"/>
      <c r="G368" s="29" t="s">
        <v>29</v>
      </c>
      <c r="H368" s="171"/>
      <c r="I368" s="7">
        <f>F368*H368</f>
        <v>0</v>
      </c>
      <c r="J368" s="101"/>
      <c r="K368" s="210"/>
      <c r="L368" s="222"/>
      <c r="M368" s="222"/>
      <c r="N368" s="222"/>
    </row>
    <row r="369" spans="1:14">
      <c r="A369" s="38" t="s">
        <v>407</v>
      </c>
      <c r="B369" s="18" t="s">
        <v>258</v>
      </c>
      <c r="C369" s="4"/>
      <c r="D369" s="19"/>
      <c r="E369" s="25"/>
      <c r="F369" s="12"/>
      <c r="G369" s="29"/>
      <c r="H369" s="16"/>
      <c r="I369" s="20"/>
      <c r="J369" s="101">
        <f>SUM(I340:I368)</f>
        <v>0</v>
      </c>
      <c r="K369" s="210"/>
      <c r="L369" s="217">
        <v>0</v>
      </c>
      <c r="M369" s="217">
        <v>0</v>
      </c>
      <c r="N369" s="217">
        <v>0</v>
      </c>
    </row>
    <row r="370" spans="1:14">
      <c r="A370" s="40"/>
      <c r="B370" s="18" t="s">
        <v>264</v>
      </c>
      <c r="C370" s="4"/>
      <c r="D370" s="22"/>
      <c r="E370" s="22"/>
      <c r="F370" s="12"/>
      <c r="G370" s="29"/>
      <c r="H370" s="16"/>
      <c r="I370" s="7"/>
      <c r="J370" s="101"/>
      <c r="K370" s="210"/>
      <c r="L370" s="223"/>
      <c r="M370" s="223"/>
      <c r="N370" s="223"/>
    </row>
    <row r="371" spans="1:14">
      <c r="A371" s="40"/>
      <c r="B371" s="28" t="s">
        <v>259</v>
      </c>
      <c r="C371" s="10"/>
      <c r="D371" s="4"/>
      <c r="E371" s="4"/>
      <c r="F371" s="157"/>
      <c r="G371" s="29" t="s">
        <v>12</v>
      </c>
      <c r="H371" s="171"/>
      <c r="I371" s="7">
        <f>SUM(H371*F371)</f>
        <v>0</v>
      </c>
      <c r="J371" s="101"/>
      <c r="K371" s="210"/>
      <c r="L371" s="221"/>
      <c r="M371" s="221"/>
      <c r="N371" s="221"/>
    </row>
    <row r="372" spans="1:14">
      <c r="A372" s="40"/>
      <c r="B372" s="28" t="s">
        <v>260</v>
      </c>
      <c r="C372" s="10"/>
      <c r="D372" s="4"/>
      <c r="E372" s="4"/>
      <c r="F372" s="157"/>
      <c r="G372" s="29" t="s">
        <v>29</v>
      </c>
      <c r="H372" s="171"/>
      <c r="I372" s="7">
        <f>SUM(H372*F372)</f>
        <v>0</v>
      </c>
      <c r="J372" s="101"/>
      <c r="K372" s="210"/>
      <c r="L372" s="222"/>
      <c r="M372" s="222"/>
      <c r="N372" s="222"/>
    </row>
    <row r="373" spans="1:14">
      <c r="A373" s="40"/>
      <c r="B373" s="30" t="s">
        <v>261</v>
      </c>
      <c r="C373" s="4"/>
      <c r="D373" s="10"/>
      <c r="E373" s="10"/>
      <c r="F373" s="157"/>
      <c r="G373" s="29" t="s">
        <v>12</v>
      </c>
      <c r="H373" s="171"/>
      <c r="I373" s="7">
        <f>SUM(H373*F373)</f>
        <v>0</v>
      </c>
      <c r="J373" s="101"/>
      <c r="K373" s="210"/>
      <c r="L373" s="222"/>
      <c r="M373" s="222"/>
      <c r="N373" s="222"/>
    </row>
    <row r="374" spans="1:14">
      <c r="A374" s="17"/>
      <c r="B374" s="28" t="s">
        <v>262</v>
      </c>
      <c r="C374" s="25"/>
      <c r="D374" s="4"/>
      <c r="E374" s="4"/>
      <c r="F374" s="157"/>
      <c r="G374" s="29" t="s">
        <v>3</v>
      </c>
      <c r="H374" s="171"/>
      <c r="I374" s="7">
        <f>SUM(H374*F374)</f>
        <v>0</v>
      </c>
      <c r="J374" s="101"/>
      <c r="K374" s="210"/>
      <c r="L374" s="222"/>
      <c r="M374" s="222"/>
      <c r="N374" s="222"/>
    </row>
    <row r="375" spans="1:14">
      <c r="A375" s="40"/>
      <c r="B375" s="30" t="s">
        <v>263</v>
      </c>
      <c r="C375" s="25"/>
      <c r="D375" s="10"/>
      <c r="E375" s="10"/>
      <c r="F375" s="157"/>
      <c r="G375" s="29" t="s">
        <v>3</v>
      </c>
      <c r="H375" s="171"/>
      <c r="I375" s="7">
        <f>SUM(H375*F375)</f>
        <v>0</v>
      </c>
      <c r="J375" s="101"/>
      <c r="K375" s="210"/>
      <c r="L375" s="222"/>
      <c r="M375" s="222"/>
      <c r="N375" s="222"/>
    </row>
    <row r="376" spans="1:14">
      <c r="A376" s="38" t="s">
        <v>408</v>
      </c>
      <c r="B376" s="18" t="s">
        <v>264</v>
      </c>
      <c r="C376" s="4"/>
      <c r="D376" s="19"/>
      <c r="E376" s="25"/>
      <c r="F376" s="12"/>
      <c r="G376" s="5"/>
      <c r="H376" s="39"/>
      <c r="I376" s="20"/>
      <c r="J376" s="101">
        <f>SUM(I371:I375)</f>
        <v>0</v>
      </c>
      <c r="K376" s="210"/>
      <c r="L376" s="217">
        <v>0</v>
      </c>
      <c r="M376" s="217">
        <v>0</v>
      </c>
      <c r="N376" s="217">
        <v>0</v>
      </c>
    </row>
    <row r="377" spans="1:14">
      <c r="A377" s="17"/>
      <c r="B377" s="18" t="s">
        <v>265</v>
      </c>
      <c r="C377" s="4"/>
      <c r="D377" s="25"/>
      <c r="E377" s="25"/>
      <c r="F377" s="12"/>
      <c r="G377" s="5"/>
      <c r="H377" s="23"/>
      <c r="I377" s="7"/>
      <c r="J377" s="101"/>
      <c r="K377" s="210"/>
      <c r="L377" s="223"/>
      <c r="M377" s="223"/>
      <c r="N377" s="223"/>
    </row>
    <row r="378" spans="1:14">
      <c r="A378" s="17"/>
      <c r="B378" s="28" t="s">
        <v>266</v>
      </c>
      <c r="C378" s="4"/>
      <c r="D378" s="4"/>
      <c r="E378" s="4"/>
      <c r="F378" s="157"/>
      <c r="G378" s="29" t="s">
        <v>3</v>
      </c>
      <c r="H378" s="171"/>
      <c r="I378" s="7">
        <f>H378*F378</f>
        <v>0</v>
      </c>
      <c r="J378" s="101"/>
      <c r="K378" s="210"/>
      <c r="L378" s="221"/>
      <c r="M378" s="221"/>
      <c r="N378" s="221"/>
    </row>
    <row r="379" spans="1:14">
      <c r="A379" s="17"/>
      <c r="B379" s="28" t="s">
        <v>267</v>
      </c>
      <c r="C379" s="4"/>
      <c r="D379" s="4"/>
      <c r="E379" s="4"/>
      <c r="F379" s="156"/>
      <c r="G379" s="29" t="s">
        <v>21</v>
      </c>
      <c r="H379" s="171"/>
      <c r="I379" s="7">
        <f t="shared" ref="I379:I387" si="15">F379*H379</f>
        <v>0</v>
      </c>
      <c r="J379" s="101"/>
      <c r="K379" s="210"/>
      <c r="L379" s="214"/>
      <c r="M379" s="214"/>
      <c r="N379" s="214"/>
    </row>
    <row r="380" spans="1:14">
      <c r="A380" s="17"/>
      <c r="B380" s="28" t="s">
        <v>268</v>
      </c>
      <c r="C380" s="4"/>
      <c r="D380" s="4"/>
      <c r="E380" s="4"/>
      <c r="F380" s="156"/>
      <c r="G380" s="29" t="s">
        <v>29</v>
      </c>
      <c r="H380" s="171"/>
      <c r="I380" s="7">
        <f t="shared" si="15"/>
        <v>0</v>
      </c>
      <c r="J380" s="101"/>
      <c r="K380" s="210"/>
      <c r="L380" s="214"/>
      <c r="M380" s="214"/>
      <c r="N380" s="214"/>
    </row>
    <row r="381" spans="1:14">
      <c r="A381" s="17"/>
      <c r="B381" s="28" t="s">
        <v>269</v>
      </c>
      <c r="C381" s="4"/>
      <c r="D381" s="4"/>
      <c r="E381" s="4"/>
      <c r="F381" s="157"/>
      <c r="G381" s="29" t="s">
        <v>3</v>
      </c>
      <c r="H381" s="171"/>
      <c r="I381" s="7">
        <f t="shared" si="15"/>
        <v>0</v>
      </c>
      <c r="J381" s="101"/>
      <c r="K381" s="210"/>
      <c r="L381" s="214"/>
      <c r="M381" s="214"/>
      <c r="N381" s="214"/>
    </row>
    <row r="382" spans="1:14">
      <c r="A382" s="17"/>
      <c r="B382" s="28" t="s">
        <v>270</v>
      </c>
      <c r="C382" s="4"/>
      <c r="D382" s="4"/>
      <c r="E382" s="4"/>
      <c r="F382" s="157"/>
      <c r="G382" s="29" t="s">
        <v>12</v>
      </c>
      <c r="H382" s="171"/>
      <c r="I382" s="7">
        <f t="shared" si="15"/>
        <v>0</v>
      </c>
      <c r="J382" s="101"/>
      <c r="K382" s="210"/>
      <c r="L382" s="214"/>
      <c r="M382" s="214"/>
      <c r="N382" s="214"/>
    </row>
    <row r="383" spans="1:14">
      <c r="A383" s="17"/>
      <c r="B383" s="28" t="s">
        <v>271</v>
      </c>
      <c r="C383" s="25"/>
      <c r="D383" s="4"/>
      <c r="E383" s="4"/>
      <c r="F383" s="157"/>
      <c r="G383" s="29" t="s">
        <v>3</v>
      </c>
      <c r="H383" s="171"/>
      <c r="I383" s="7">
        <f t="shared" si="15"/>
        <v>0</v>
      </c>
      <c r="J383" s="101"/>
      <c r="K383" s="210"/>
      <c r="L383" s="214"/>
      <c r="M383" s="214"/>
      <c r="N383" s="214"/>
    </row>
    <row r="384" spans="1:14">
      <c r="A384" s="17"/>
      <c r="B384" s="28" t="s">
        <v>272</v>
      </c>
      <c r="C384" s="25"/>
      <c r="D384" s="4"/>
      <c r="E384" s="4"/>
      <c r="F384" s="186"/>
      <c r="G384" s="29" t="s">
        <v>3</v>
      </c>
      <c r="H384" s="171"/>
      <c r="I384" s="7">
        <f t="shared" si="15"/>
        <v>0</v>
      </c>
      <c r="J384" s="101"/>
      <c r="K384" s="210"/>
      <c r="L384" s="214"/>
      <c r="M384" s="214"/>
      <c r="N384" s="214"/>
    </row>
    <row r="385" spans="1:14">
      <c r="A385" s="38" t="s">
        <v>409</v>
      </c>
      <c r="B385" s="18" t="s">
        <v>265</v>
      </c>
      <c r="C385" s="4"/>
      <c r="D385" s="19"/>
      <c r="E385" s="25"/>
      <c r="F385" s="26"/>
      <c r="G385" s="5"/>
      <c r="H385" s="27"/>
      <c r="I385" s="20"/>
      <c r="J385" s="101">
        <f>SUM(I378:I384)</f>
        <v>0</v>
      </c>
      <c r="K385" s="210"/>
      <c r="L385" s="217">
        <v>0</v>
      </c>
      <c r="M385" s="217">
        <v>0</v>
      </c>
      <c r="N385" s="217">
        <v>0</v>
      </c>
    </row>
    <row r="386" spans="1:14">
      <c r="A386" s="38" t="s">
        <v>411</v>
      </c>
      <c r="B386" s="18" t="s">
        <v>414</v>
      </c>
      <c r="C386" s="4"/>
      <c r="D386" s="19"/>
      <c r="E386" s="25"/>
      <c r="F386" s="186"/>
      <c r="G386" s="29" t="s">
        <v>3</v>
      </c>
      <c r="H386" s="171"/>
      <c r="I386" s="7">
        <f t="shared" si="15"/>
        <v>0</v>
      </c>
      <c r="J386" s="101">
        <f>I386</f>
        <v>0</v>
      </c>
      <c r="K386" s="210"/>
      <c r="L386" s="245"/>
      <c r="M386" s="246"/>
      <c r="N386" s="247"/>
    </row>
    <row r="387" spans="1:14">
      <c r="A387" s="38" t="s">
        <v>412</v>
      </c>
      <c r="B387" s="18" t="s">
        <v>410</v>
      </c>
      <c r="C387" s="4"/>
      <c r="D387" s="19"/>
      <c r="E387" s="25"/>
      <c r="F387" s="186"/>
      <c r="G387" s="29" t="s">
        <v>3</v>
      </c>
      <c r="H387" s="171"/>
      <c r="I387" s="7">
        <f t="shared" si="15"/>
        <v>0</v>
      </c>
      <c r="J387" s="101">
        <f>I387</f>
        <v>0</v>
      </c>
      <c r="K387" s="209"/>
      <c r="L387" s="248"/>
      <c r="M387" s="249"/>
      <c r="N387" s="250"/>
    </row>
    <row r="388" spans="1:14" ht="15.75">
      <c r="A388" s="188" t="s">
        <v>0</v>
      </c>
      <c r="B388" s="3" t="s">
        <v>273</v>
      </c>
      <c r="C388" s="109"/>
      <c r="D388" s="108"/>
      <c r="E388" s="41"/>
      <c r="F388" s="42"/>
      <c r="G388" s="187" t="s">
        <v>274</v>
      </c>
      <c r="H388" s="43"/>
      <c r="I388" s="44"/>
      <c r="J388" s="44">
        <f>SUM(J95:J387)</f>
        <v>0</v>
      </c>
      <c r="K388" s="211"/>
      <c r="L388" s="248"/>
      <c r="M388" s="249"/>
      <c r="N388" s="250"/>
    </row>
    <row r="389" spans="1:14" ht="15.75">
      <c r="A389" s="37"/>
      <c r="B389" s="45"/>
      <c r="C389" s="46"/>
      <c r="D389" s="47"/>
      <c r="E389" s="48"/>
      <c r="F389" s="49"/>
      <c r="G389" s="50"/>
      <c r="H389" s="51"/>
      <c r="I389" s="52"/>
      <c r="J389" s="101"/>
      <c r="K389" s="212"/>
      <c r="L389" s="251"/>
      <c r="M389" s="252"/>
      <c r="N389" s="253"/>
    </row>
  </sheetData>
  <mergeCells count="11">
    <mergeCell ref="A2:B2"/>
    <mergeCell ref="C2:G2"/>
    <mergeCell ref="H2:I2"/>
    <mergeCell ref="J2:K2"/>
    <mergeCell ref="A4:C4"/>
    <mergeCell ref="D4:G4"/>
    <mergeCell ref="I4:K4"/>
    <mergeCell ref="A3:B3"/>
    <mergeCell ref="C3:G3"/>
    <mergeCell ref="H3:I3"/>
    <mergeCell ref="J3:K3"/>
  </mergeCells>
  <phoneticPr fontId="32" type="noConversion"/>
  <pageMargins left="0.75" right="0.75" top="1" bottom="1" header="0.5" footer="0.5"/>
  <pageSetup scale="67" fitToHeight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4"/>
  <sheetViews>
    <sheetView workbookViewId="0">
      <selection activeCell="F34" sqref="F34"/>
    </sheetView>
  </sheetViews>
  <sheetFormatPr defaultRowHeight="11.25" outlineLevelRow="2"/>
  <cols>
    <col min="1" max="1" width="12" style="119" customWidth="1"/>
    <col min="2" max="2" width="33.28515625" style="119" bestFit="1" customWidth="1"/>
    <col min="3" max="3" width="15.7109375" style="119" customWidth="1"/>
    <col min="4" max="4" width="1.42578125" style="119" customWidth="1"/>
    <col min="5" max="5" width="31.140625" style="121" customWidth="1"/>
    <col min="6" max="6" width="31" style="121" customWidth="1"/>
    <col min="7" max="16384" width="9.140625" style="119"/>
  </cols>
  <sheetData>
    <row r="1" spans="1:8" ht="12.75">
      <c r="C1" s="120" t="s">
        <v>349</v>
      </c>
      <c r="F1" s="197" t="s">
        <v>415</v>
      </c>
    </row>
    <row r="2" spans="1:8" s="125" customFormat="1" ht="12.75">
      <c r="A2" s="122" t="s">
        <v>350</v>
      </c>
      <c r="B2" s="123" t="str">
        <f>'BID INPUT SHEET'!C2</f>
        <v>Panda Express  - I-85 &amp; US 280, Opelika, AL S8-20-D7163</v>
      </c>
      <c r="C2" s="124" t="s">
        <v>351</v>
      </c>
      <c r="E2" s="126" t="str">
        <f>'BID INPUT SHEET'!J2</f>
        <v>S8-20-D7163</v>
      </c>
      <c r="F2" s="198" t="s">
        <v>416</v>
      </c>
    </row>
    <row r="3" spans="1:8" s="125" customFormat="1" ht="12.75">
      <c r="A3" s="122" t="s">
        <v>352</v>
      </c>
      <c r="B3" s="127" t="str">
        <f>'BID INPUT SHEET'!C3</f>
        <v>Panda Express  - I-85 &amp; US 280, Opelika, AL S8-20-D7163</v>
      </c>
      <c r="C3" s="124" t="s">
        <v>353</v>
      </c>
      <c r="E3" s="126" t="str">
        <f>'BID INPUT SHEET'!J3</f>
        <v>Joe Celento</v>
      </c>
      <c r="F3" s="198" t="s">
        <v>417</v>
      </c>
    </row>
    <row r="4" spans="1:8" s="125" customFormat="1" ht="12.75">
      <c r="A4" s="122" t="s">
        <v>354</v>
      </c>
      <c r="B4" s="127" t="str">
        <f>'BID INPUT SHEET'!D4</f>
        <v>Candito Construction</v>
      </c>
      <c r="C4" s="124" t="s">
        <v>281</v>
      </c>
      <c r="E4" s="128">
        <f>'BID INPUT SHEET'!I4</f>
        <v>43809</v>
      </c>
      <c r="F4" s="198" t="s">
        <v>418</v>
      </c>
    </row>
    <row r="5" spans="1:8" s="125" customFormat="1">
      <c r="A5" s="129"/>
      <c r="B5" s="130"/>
      <c r="C5" s="131"/>
      <c r="D5" s="132"/>
      <c r="E5" s="133"/>
      <c r="F5" s="133"/>
      <c r="G5" s="132"/>
      <c r="H5" s="136"/>
    </row>
    <row r="6" spans="1:8" s="125" customFormat="1">
      <c r="A6" s="130" t="s">
        <v>289</v>
      </c>
      <c r="B6" s="130" t="s">
        <v>355</v>
      </c>
      <c r="C6" s="131"/>
      <c r="D6" s="132"/>
      <c r="E6" s="133"/>
      <c r="F6" s="133"/>
      <c r="G6" s="132"/>
      <c r="H6" s="136"/>
    </row>
    <row r="7" spans="1:8" s="125" customFormat="1" ht="12" thickBot="1">
      <c r="A7" s="134" t="s">
        <v>356</v>
      </c>
      <c r="B7" s="134"/>
      <c r="C7" s="131" t="s">
        <v>357</v>
      </c>
      <c r="D7" s="132"/>
      <c r="E7" s="135" t="s">
        <v>358</v>
      </c>
      <c r="F7" s="135" t="s">
        <v>359</v>
      </c>
      <c r="G7" s="132"/>
      <c r="H7" s="136"/>
    </row>
    <row r="8" spans="1:8" s="125" customFormat="1" outlineLevel="2">
      <c r="A8" s="137" t="str">
        <f>'BID INPUT SHEET'!A11</f>
        <v>10-01000</v>
      </c>
      <c r="B8" s="138" t="str">
        <f>'BID INPUT SHEET'!B11</f>
        <v>SITE GENERAL CONDITION</v>
      </c>
      <c r="C8" s="194">
        <f>'BID INPUT SHEET'!J11</f>
        <v>0</v>
      </c>
      <c r="D8" s="132"/>
      <c r="E8" s="139" t="str">
        <f>B4</f>
        <v>Candito Construction</v>
      </c>
      <c r="F8" s="139">
        <v>0</v>
      </c>
      <c r="G8" s="132"/>
      <c r="H8" s="132"/>
    </row>
    <row r="9" spans="1:8" s="125" customFormat="1" outlineLevel="2">
      <c r="A9" s="140" t="str">
        <f>'BID INPUT SHEET'!A12</f>
        <v xml:space="preserve">10-01700 </v>
      </c>
      <c r="B9" s="141" t="str">
        <f>'BID INPUT SHEET'!B12</f>
        <v>SITE GC PROFIT &amp; OVERHEAD</v>
      </c>
      <c r="C9" s="195">
        <f>'BID INPUT SHEET'!J12</f>
        <v>0</v>
      </c>
      <c r="D9" s="132"/>
      <c r="E9" s="139" t="str">
        <f>B4</f>
        <v>Candito Construction</v>
      </c>
      <c r="F9" s="139">
        <v>0</v>
      </c>
      <c r="G9" s="132"/>
      <c r="H9" s="132"/>
    </row>
    <row r="10" spans="1:8" s="125" customFormat="1" outlineLevel="2">
      <c r="A10" s="140" t="str">
        <f>'BID INPUT SHEET'!A19</f>
        <v>10-02050</v>
      </c>
      <c r="B10" s="141" t="str">
        <f>'BID INPUT SHEET'!B19</f>
        <v>DEMOLITION</v>
      </c>
      <c r="C10" s="195">
        <f>'BID INPUT SHEET'!J19</f>
        <v>0</v>
      </c>
      <c r="D10" s="132"/>
      <c r="E10" s="139">
        <f>'BID INPUT SHEET'!L19</f>
        <v>0</v>
      </c>
      <c r="F10" s="139">
        <f>'BID INPUT SHEET'!M19</f>
        <v>0</v>
      </c>
      <c r="G10" s="132"/>
      <c r="H10" s="132"/>
    </row>
    <row r="11" spans="1:8" s="125" customFormat="1" outlineLevel="2">
      <c r="A11" s="140" t="str">
        <f>'BID INPUT SHEET'!A26</f>
        <v>10-02200</v>
      </c>
      <c r="B11" s="141" t="str">
        <f>'BID INPUT SHEET'!B26</f>
        <v>GRADING</v>
      </c>
      <c r="C11" s="195">
        <f>'BID INPUT SHEET'!J26</f>
        <v>0</v>
      </c>
      <c r="D11" s="132"/>
      <c r="E11" s="139">
        <f>'BID INPUT SHEET'!L26</f>
        <v>0</v>
      </c>
      <c r="F11" s="139">
        <f>'BID INPUT SHEET'!M26</f>
        <v>0</v>
      </c>
      <c r="G11" s="132"/>
      <c r="H11" s="132"/>
    </row>
    <row r="12" spans="1:8" s="125" customFormat="1" outlineLevel="2">
      <c r="A12" s="140" t="str">
        <f>'BID INPUT SHEET'!A34</f>
        <v>10-02500</v>
      </c>
      <c r="B12" s="141" t="str">
        <f>'BID INPUT SHEET'!B34</f>
        <v>PAVING</v>
      </c>
      <c r="C12" s="195">
        <f>'BID INPUT SHEET'!J34</f>
        <v>0</v>
      </c>
      <c r="D12" s="132"/>
      <c r="E12" s="139">
        <f>'BID INPUT SHEET'!L28</f>
        <v>0</v>
      </c>
      <c r="F12" s="139">
        <f>'BID INPUT SHEET'!M28</f>
        <v>0</v>
      </c>
      <c r="G12" s="132"/>
      <c r="H12" s="132"/>
    </row>
    <row r="13" spans="1:8" s="125" customFormat="1" outlineLevel="2">
      <c r="A13" s="140" t="str">
        <f>'BID INPUT SHEET'!A43</f>
        <v>10-02800</v>
      </c>
      <c r="B13" s="141" t="str">
        <f>'BID INPUT SHEET'!B43</f>
        <v>OFF SITE WORK</v>
      </c>
      <c r="C13" s="195">
        <f>'BID INPUT SHEET'!J43</f>
        <v>0</v>
      </c>
      <c r="D13" s="132"/>
      <c r="E13" s="139">
        <f>'BID INPUT SHEET'!L36</f>
        <v>0</v>
      </c>
      <c r="F13" s="139">
        <f>'BID INPUT SHEET'!M36</f>
        <v>0</v>
      </c>
      <c r="G13" s="132"/>
      <c r="H13" s="132"/>
    </row>
    <row r="14" spans="1:8" s="125" customFormat="1" outlineLevel="2">
      <c r="A14" s="140" t="str">
        <f>'BID INPUT SHEET'!A39</f>
        <v>10-02900</v>
      </c>
      <c r="B14" s="141" t="str">
        <f>'BID INPUT SHEET'!B39</f>
        <v>LANDSCAPE &amp; IRRIGATION</v>
      </c>
      <c r="C14" s="195">
        <f>'BID INPUT SHEET'!J39</f>
        <v>0</v>
      </c>
      <c r="D14" s="132"/>
      <c r="E14" s="139">
        <f>'BID INPUT SHEET'!L41</f>
        <v>0</v>
      </c>
      <c r="F14" s="139">
        <f>'BID INPUT SHEET'!M41</f>
        <v>0</v>
      </c>
      <c r="G14" s="132"/>
      <c r="H14" s="132"/>
    </row>
    <row r="15" spans="1:8" s="125" customFormat="1" outlineLevel="2">
      <c r="A15" s="149" t="str">
        <f>'BID INPUT SHEET'!A62</f>
        <v>10-03000</v>
      </c>
      <c r="B15" s="141" t="str">
        <f>'BID INPUT SHEET'!B62</f>
        <v>SITE CONCRETE</v>
      </c>
      <c r="C15" s="195">
        <f>'BID INPUT SHEET'!J62</f>
        <v>0</v>
      </c>
      <c r="D15" s="132"/>
      <c r="E15" s="139"/>
      <c r="F15" s="139"/>
      <c r="G15" s="132"/>
      <c r="H15" s="132"/>
    </row>
    <row r="16" spans="1:8" s="125" customFormat="1" outlineLevel="2">
      <c r="A16" s="140" t="str">
        <f>'BID INPUT SHEET'!A49</f>
        <v>10-04000</v>
      </c>
      <c r="B16" s="141" t="str">
        <f>'BID INPUT SHEET'!B49</f>
        <v>MASONRY</v>
      </c>
      <c r="C16" s="195">
        <f>'BID INPUT SHEET'!J49</f>
        <v>0</v>
      </c>
      <c r="D16" s="132"/>
      <c r="E16" s="139">
        <f>'BID INPUT SHEET'!L52</f>
        <v>0</v>
      </c>
      <c r="F16" s="139">
        <f>'BID INPUT SHEET'!M52</f>
        <v>0</v>
      </c>
      <c r="G16" s="132"/>
      <c r="H16" s="132"/>
    </row>
    <row r="17" spans="1:8" s="125" customFormat="1" outlineLevel="2">
      <c r="A17" s="140" t="str">
        <f>'BID INPUT SHEET'!A70</f>
        <v>10-15400</v>
      </c>
      <c r="B17" s="141" t="str">
        <f>'BID INPUT SHEET'!B70</f>
        <v>SITE PLUMBING UTILITIES</v>
      </c>
      <c r="C17" s="195">
        <f>'BID INPUT SHEET'!J70</f>
        <v>0</v>
      </c>
      <c r="D17" s="132"/>
      <c r="E17" s="139">
        <f>'BID INPUT SHEET'!L64</f>
        <v>0</v>
      </c>
      <c r="F17" s="139">
        <f>'BID INPUT SHEET'!M64</f>
        <v>0</v>
      </c>
      <c r="G17" s="132"/>
      <c r="H17" s="132"/>
    </row>
    <row r="18" spans="1:8" s="125" customFormat="1" outlineLevel="2">
      <c r="A18" s="140" t="str">
        <f>'BID INPUT SHEET'!A86</f>
        <v>10-16000</v>
      </c>
      <c r="B18" s="141" t="str">
        <f>'BID INPUT SHEET'!B86</f>
        <v xml:space="preserve">SITE ELECTRICAL </v>
      </c>
      <c r="C18" s="195">
        <f>'BID INPUT SHEET'!J86</f>
        <v>0</v>
      </c>
      <c r="D18" s="132"/>
      <c r="E18" s="139">
        <f>'BID INPUT SHEET'!L72</f>
        <v>0</v>
      </c>
      <c r="F18" s="139">
        <f>'BID INPUT SHEET'!M72</f>
        <v>0</v>
      </c>
      <c r="G18" s="132"/>
      <c r="H18" s="132"/>
    </row>
    <row r="19" spans="1:8" s="125" customFormat="1" ht="12" outlineLevel="2" thickBot="1">
      <c r="A19" s="142" t="str">
        <f>'BID INPUT SHEET'!A87</f>
        <v>10-17000</v>
      </c>
      <c r="B19" s="143" t="str">
        <f>'BID INPUT SHEET'!B87</f>
        <v>SITE TAX</v>
      </c>
      <c r="C19" s="196">
        <f>'BID INPUT SHEET'!J87</f>
        <v>0</v>
      </c>
      <c r="D19" s="132"/>
      <c r="E19" s="139">
        <v>0</v>
      </c>
      <c r="F19" s="139">
        <v>0</v>
      </c>
      <c r="G19" s="132"/>
      <c r="H19" s="132"/>
    </row>
    <row r="20" spans="1:8" s="125" customFormat="1" outlineLevel="1">
      <c r="A20" s="144">
        <v>10</v>
      </c>
      <c r="B20" s="145" t="s">
        <v>361</v>
      </c>
      <c r="C20" s="146">
        <f>SUM(C8:C19)</f>
        <v>0</v>
      </c>
      <c r="D20" s="132"/>
      <c r="E20" s="133"/>
      <c r="F20" s="133"/>
      <c r="G20" s="132"/>
      <c r="H20" s="132"/>
    </row>
    <row r="21" spans="1:8" s="125" customFormat="1" ht="12" outlineLevel="1" thickBot="1">
      <c r="A21" s="144"/>
      <c r="B21" s="145"/>
      <c r="C21" s="147"/>
      <c r="D21" s="132"/>
      <c r="E21" s="133"/>
      <c r="F21" s="133"/>
      <c r="G21" s="132"/>
      <c r="H21" s="132"/>
    </row>
    <row r="22" spans="1:8" s="125" customFormat="1" outlineLevel="2">
      <c r="A22" s="148" t="str">
        <f>'BID INPUT SHEET'!A105</f>
        <v>20-01000</v>
      </c>
      <c r="B22" s="138" t="str">
        <f>'BID INPUT SHEET'!B105</f>
        <v>GENERAL REQUIREMENTS</v>
      </c>
      <c r="C22" s="191">
        <f>'BID INPUT SHEET'!SERVICE</f>
        <v>0</v>
      </c>
      <c r="D22" s="132"/>
      <c r="E22" s="139" t="str">
        <f>B4</f>
        <v>Candito Construction</v>
      </c>
      <c r="F22" s="139">
        <v>0</v>
      </c>
      <c r="G22" s="132"/>
      <c r="H22" s="132"/>
    </row>
    <row r="23" spans="1:8" s="125" customFormat="1" outlineLevel="2">
      <c r="A23" s="149" t="str">
        <f>'BID INPUT SHEET'!A119</f>
        <v>20-02070</v>
      </c>
      <c r="B23" s="141" t="str">
        <f>'BID INPUT SHEET'!B119</f>
        <v>INTERIOR DEMOLITION</v>
      </c>
      <c r="C23" s="192">
        <f>'BID INPUT SHEET'!J119</f>
        <v>0</v>
      </c>
      <c r="D23" s="132"/>
      <c r="E23" s="139">
        <f>'BID INPUT SHEET'!L107</f>
        <v>0</v>
      </c>
      <c r="F23" s="139">
        <f>'BID INPUT SHEET'!M107</f>
        <v>0</v>
      </c>
      <c r="G23" s="132"/>
      <c r="H23" s="132"/>
    </row>
    <row r="24" spans="1:8" s="125" customFormat="1" outlineLevel="2">
      <c r="A24" s="149" t="str">
        <f>'BID INPUT SHEET'!A132</f>
        <v>20-03000</v>
      </c>
      <c r="B24" s="189" t="str">
        <f>'BID INPUT SHEET'!B132</f>
        <v>CONCRETE</v>
      </c>
      <c r="C24" s="192">
        <f>'BID INPUT SHEET'!J132</f>
        <v>0</v>
      </c>
      <c r="D24" s="132"/>
      <c r="E24" s="139">
        <f>'BID INPUT SHEET'!L121</f>
        <v>0</v>
      </c>
      <c r="F24" s="139">
        <f>'BID INPUT SHEET'!M121</f>
        <v>0</v>
      </c>
      <c r="G24" s="132"/>
      <c r="H24" s="132"/>
    </row>
    <row r="25" spans="1:8" s="125" customFormat="1" outlineLevel="2">
      <c r="A25" s="149" t="str">
        <f>'BID INPUT SHEET'!A139</f>
        <v>20-04000</v>
      </c>
      <c r="B25" s="189" t="str">
        <f>'BID INPUT SHEET'!B139</f>
        <v>MASONRY</v>
      </c>
      <c r="C25" s="192">
        <f>'BID INPUT SHEET'!J139</f>
        <v>0</v>
      </c>
      <c r="D25" s="132"/>
      <c r="E25" s="139">
        <f>'BID INPUT SHEET'!L134</f>
        <v>0</v>
      </c>
      <c r="F25" s="139">
        <f>'BID INPUT SHEET'!M134</f>
        <v>0</v>
      </c>
      <c r="G25" s="132"/>
      <c r="H25" s="132"/>
    </row>
    <row r="26" spans="1:8" s="125" customFormat="1" outlineLevel="2">
      <c r="A26" s="149" t="str">
        <f>'BID INPUT SHEET'!A150</f>
        <v>20-05000</v>
      </c>
      <c r="B26" s="189" t="str">
        <f>'BID INPUT SHEET'!B150</f>
        <v>METALS</v>
      </c>
      <c r="C26" s="192">
        <f>'BID INPUT SHEET'!J150</f>
        <v>0</v>
      </c>
      <c r="D26" s="132"/>
      <c r="E26" s="139">
        <f>'BID INPUT SHEET'!L141</f>
        <v>0</v>
      </c>
      <c r="F26" s="139">
        <f>'BID INPUT SHEET'!M141</f>
        <v>0</v>
      </c>
      <c r="G26" s="132"/>
      <c r="H26" s="132"/>
    </row>
    <row r="27" spans="1:8" s="125" customFormat="1" outlineLevel="2">
      <c r="A27" s="149" t="str">
        <f>'BID INPUT SHEET'!A167</f>
        <v>20-06000</v>
      </c>
      <c r="B27" s="189" t="str">
        <f>'BID INPUT SHEET'!B167</f>
        <v>WOOD &amp; PLASTIC</v>
      </c>
      <c r="C27" s="192">
        <f>'BID INPUT SHEET'!J167</f>
        <v>0</v>
      </c>
      <c r="D27" s="132"/>
      <c r="E27" s="139">
        <f>'BID INPUT SHEET'!L152</f>
        <v>0</v>
      </c>
      <c r="F27" s="139">
        <f>'BID INPUT SHEET'!M152</f>
        <v>0</v>
      </c>
      <c r="G27" s="132"/>
      <c r="H27" s="132"/>
    </row>
    <row r="28" spans="1:8" s="125" customFormat="1" outlineLevel="2">
      <c r="A28" s="149" t="str">
        <f>'BID INPUT SHEET'!A178</f>
        <v>20-07000</v>
      </c>
      <c r="B28" s="189" t="str">
        <f>'BID INPUT SHEET'!B178</f>
        <v>THERMAL &amp; MOISTURE PROTECT.</v>
      </c>
      <c r="C28" s="192">
        <f>'BID INPUT SHEET'!J178</f>
        <v>0</v>
      </c>
      <c r="D28" s="132"/>
      <c r="E28" s="139">
        <f>'BID INPUT SHEET'!L169</f>
        <v>0</v>
      </c>
      <c r="F28" s="139">
        <f>'BID INPUT SHEET'!M169</f>
        <v>0</v>
      </c>
      <c r="G28" s="132"/>
      <c r="H28" s="132"/>
    </row>
    <row r="29" spans="1:8" s="125" customFormat="1" outlineLevel="2">
      <c r="A29" s="149" t="str">
        <f>'BID INPUT SHEET'!A186</f>
        <v>20-07500</v>
      </c>
      <c r="B29" s="189" t="str">
        <f>'BID INPUT SHEET'!B186</f>
        <v>ROOFING</v>
      </c>
      <c r="C29" s="192">
        <f>'BID INPUT SHEET'!J186</f>
        <v>0</v>
      </c>
      <c r="D29" s="132"/>
      <c r="E29" s="139">
        <f>'BID INPUT SHEET'!L180</f>
        <v>0</v>
      </c>
      <c r="F29" s="139">
        <f>'BID INPUT SHEET'!M180</f>
        <v>0</v>
      </c>
      <c r="G29" s="132"/>
      <c r="H29" s="132"/>
    </row>
    <row r="30" spans="1:8" s="125" customFormat="1" outlineLevel="2">
      <c r="A30" s="149" t="str">
        <f>'BID INPUT SHEET'!A230</f>
        <v>20-08000</v>
      </c>
      <c r="B30" s="189" t="str">
        <f>'BID INPUT SHEET'!B230</f>
        <v>DOORS/WINDOWS/HARDWARE</v>
      </c>
      <c r="C30" s="192">
        <f>'BID INPUT SHEET'!J230</f>
        <v>0</v>
      </c>
      <c r="D30" s="132"/>
      <c r="E30" s="139">
        <f>'BID INPUT SHEET'!L188</f>
        <v>0</v>
      </c>
      <c r="F30" s="139">
        <f>'BID INPUT SHEET'!M188</f>
        <v>0</v>
      </c>
      <c r="G30" s="132"/>
      <c r="H30" s="132"/>
    </row>
    <row r="31" spans="1:8" s="125" customFormat="1" outlineLevel="2">
      <c r="A31" s="149" t="str">
        <f>'BID INPUT SHEET'!A233</f>
        <v>20-09100</v>
      </c>
      <c r="B31" s="189" t="str">
        <f>'BID INPUT SHEET'!B233</f>
        <v>STUCCO/PLASTER</v>
      </c>
      <c r="C31" s="192">
        <f>'BID INPUT SHEET'!J233</f>
        <v>0</v>
      </c>
      <c r="D31" s="132"/>
      <c r="E31" s="139">
        <f>'BID INPUT SHEET'!L232</f>
        <v>0</v>
      </c>
      <c r="F31" s="139">
        <f>'BID INPUT SHEET'!M232</f>
        <v>0</v>
      </c>
      <c r="G31" s="132"/>
      <c r="H31" s="132"/>
    </row>
    <row r="32" spans="1:8" s="125" customFormat="1" outlineLevel="2">
      <c r="A32" s="149" t="str">
        <f>'BID INPUT SHEET'!A241</f>
        <v>20-09200</v>
      </c>
      <c r="B32" s="189" t="str">
        <f>'BID INPUT SHEET'!B241</f>
        <v>DRYWALL</v>
      </c>
      <c r="C32" s="192">
        <f>'BID INPUT SHEET'!J241</f>
        <v>0</v>
      </c>
      <c r="D32" s="132"/>
      <c r="E32" s="139">
        <f>'BID INPUT SHEET'!L235</f>
        <v>0</v>
      </c>
      <c r="F32" s="139">
        <f>'BID INPUT SHEET'!M235</f>
        <v>0</v>
      </c>
      <c r="G32" s="132"/>
      <c r="H32" s="132"/>
    </row>
    <row r="33" spans="1:8" s="125" customFormat="1" outlineLevel="2">
      <c r="A33" s="149" t="str">
        <f>'BID INPUT SHEET'!A252</f>
        <v>20-09300</v>
      </c>
      <c r="B33" s="189" t="str">
        <f>'BID INPUT SHEET'!B252</f>
        <v>TILE</v>
      </c>
      <c r="C33" s="192">
        <f>'BID INPUT SHEET'!J252</f>
        <v>0</v>
      </c>
      <c r="D33" s="132"/>
      <c r="E33" s="139">
        <f>'BID INPUT SHEET'!L243</f>
        <v>0</v>
      </c>
      <c r="F33" s="139">
        <f>'BID INPUT SHEET'!M243</f>
        <v>0</v>
      </c>
      <c r="G33" s="132"/>
      <c r="H33" s="132"/>
    </row>
    <row r="34" spans="1:8" s="125" customFormat="1" outlineLevel="2">
      <c r="A34" s="149" t="str">
        <f>'BID INPUT SHEET'!A262</f>
        <v>20-09400</v>
      </c>
      <c r="B34" s="189" t="str">
        <f>'BID INPUT SHEET'!B262</f>
        <v>OTHER FLOOR COVERINGS</v>
      </c>
      <c r="C34" s="192">
        <f>'BID INPUT SHEET'!J262</f>
        <v>0</v>
      </c>
      <c r="D34" s="132"/>
      <c r="E34" s="139">
        <f>'BID INPUT SHEET'!L254</f>
        <v>0</v>
      </c>
      <c r="F34" s="139">
        <f>'BID INPUT SHEET'!M254</f>
        <v>0</v>
      </c>
      <c r="G34" s="132"/>
      <c r="H34" s="132"/>
    </row>
    <row r="35" spans="1:8" s="125" customFormat="1" outlineLevel="2">
      <c r="A35" s="149" t="str">
        <f>'BID INPUT SHEET'!A257</f>
        <v>20-09500</v>
      </c>
      <c r="B35" s="189" t="str">
        <f>'BID INPUT SHEET'!B257</f>
        <v>SUSPENDED CEILING SYSTEM</v>
      </c>
      <c r="C35" s="192">
        <f>'BID INPUT SHEET'!J257</f>
        <v>0</v>
      </c>
      <c r="D35" s="132"/>
      <c r="E35" s="139">
        <f>'BID INPUT SHEET'!L259</f>
        <v>0</v>
      </c>
      <c r="F35" s="139">
        <f>'BID INPUT SHEET'!M259</f>
        <v>0</v>
      </c>
      <c r="G35" s="132"/>
      <c r="H35" s="132"/>
    </row>
    <row r="36" spans="1:8" s="125" customFormat="1" outlineLevel="2">
      <c r="A36" s="149" t="str">
        <f>'BID INPUT SHEET'!A270</f>
        <v>20-09900</v>
      </c>
      <c r="B36" s="189" t="str">
        <f>'BID INPUT SHEET'!B270</f>
        <v>PAINTING</v>
      </c>
      <c r="C36" s="192">
        <f>'BID INPUT SHEET'!J270</f>
        <v>0</v>
      </c>
      <c r="D36" s="132"/>
      <c r="E36" s="139">
        <f>'BID INPUT SHEET'!L264</f>
        <v>0</v>
      </c>
      <c r="F36" s="139">
        <f>'BID INPUT SHEET'!M264</f>
        <v>0</v>
      </c>
      <c r="G36" s="132"/>
      <c r="H36" s="132"/>
    </row>
    <row r="37" spans="1:8" s="125" customFormat="1" outlineLevel="2">
      <c r="A37" s="149" t="str">
        <f>'BID INPUT SHEET'!A276</f>
        <v>20-09950</v>
      </c>
      <c r="B37" s="189" t="str">
        <f>'BID INPUT SHEET'!B276</f>
        <v>WALL/WINDOW  COVERING</v>
      </c>
      <c r="C37" s="192">
        <f>'BID INPUT SHEET'!J276</f>
        <v>0</v>
      </c>
      <c r="D37" s="132"/>
      <c r="E37" s="139">
        <f>'BID INPUT SHEET'!L272</f>
        <v>0</v>
      </c>
      <c r="F37" s="139">
        <f>'BID INPUT SHEET'!M272</f>
        <v>0</v>
      </c>
      <c r="G37" s="132"/>
      <c r="H37" s="132"/>
    </row>
    <row r="38" spans="1:8" s="125" customFormat="1" outlineLevel="2">
      <c r="A38" s="149" t="str">
        <f>'BID INPUT SHEET'!A291</f>
        <v>20-10000</v>
      </c>
      <c r="B38" s="189" t="str">
        <f>'BID INPUT SHEET'!B291</f>
        <v>SPECIALTIES - RESTROOM ACC.</v>
      </c>
      <c r="C38" s="192">
        <f>'BID INPUT SHEET'!J291</f>
        <v>0</v>
      </c>
      <c r="D38" s="132"/>
      <c r="E38" s="139">
        <f>'BID INPUT SHEET'!L278</f>
        <v>0</v>
      </c>
      <c r="F38" s="139">
        <f>'BID INPUT SHEET'!M278</f>
        <v>0</v>
      </c>
      <c r="G38" s="132"/>
      <c r="H38" s="132"/>
    </row>
    <row r="39" spans="1:8" s="125" customFormat="1" outlineLevel="2">
      <c r="A39" s="149" t="str">
        <f>'BID INPUT SHEET'!A297</f>
        <v>20-11000</v>
      </c>
      <c r="B39" s="189" t="str">
        <f>'BID INPUT SHEET'!B297</f>
        <v>EQUIPMENT (INSTALLATION)</v>
      </c>
      <c r="C39" s="192">
        <f>'BID INPUT SHEET'!J297</f>
        <v>0</v>
      </c>
      <c r="D39" s="132"/>
      <c r="E39" s="139">
        <f>'BID INPUT SHEET'!L293</f>
        <v>0</v>
      </c>
      <c r="F39" s="139">
        <f>'BID INPUT SHEET'!M293</f>
        <v>0</v>
      </c>
      <c r="G39" s="132"/>
      <c r="H39" s="132"/>
    </row>
    <row r="40" spans="1:8" s="125" customFormat="1" outlineLevel="2">
      <c r="A40" s="149" t="str">
        <f>'BID INPUT SHEET'!A301</f>
        <v>20-12000</v>
      </c>
      <c r="B40" s="189" t="str">
        <f>'BID INPUT SHEET'!B301</f>
        <v>FURNISHINGS</v>
      </c>
      <c r="C40" s="192">
        <f>'BID INPUT SHEET'!J301</f>
        <v>0</v>
      </c>
      <c r="D40" s="132"/>
      <c r="E40" s="139">
        <f>'BID INPUT SHEET'!L299</f>
        <v>0</v>
      </c>
      <c r="F40" s="139">
        <f>'BID INPUT SHEET'!M299</f>
        <v>0</v>
      </c>
      <c r="G40" s="132"/>
      <c r="H40" s="132"/>
    </row>
    <row r="41" spans="1:8" s="125" customFormat="1" outlineLevel="2">
      <c r="A41" s="149" t="str">
        <f>'BID INPUT SHEET'!A305</f>
        <v>20-13000</v>
      </c>
      <c r="B41" s="189" t="str">
        <f>'BID INPUT SHEET'!B305</f>
        <v>SPECIAL CONSTRUCTION</v>
      </c>
      <c r="C41" s="192">
        <f>'BID INPUT SHEET'!J305</f>
        <v>0</v>
      </c>
      <c r="D41" s="132"/>
      <c r="E41" s="139">
        <f>'BID INPUT SHEET'!L303</f>
        <v>0</v>
      </c>
      <c r="F41" s="139">
        <f>'BID INPUT SHEET'!M303</f>
        <v>0</v>
      </c>
      <c r="G41" s="132"/>
      <c r="H41" s="132"/>
    </row>
    <row r="42" spans="1:8" s="125" customFormat="1" outlineLevel="2">
      <c r="A42" s="149" t="str">
        <f>'BID INPUT SHEET'!A306</f>
        <v>20-14000</v>
      </c>
      <c r="B42" s="189" t="str">
        <f>'BID INPUT SHEET'!B306</f>
        <v>CONVEYING SYSTEM</v>
      </c>
      <c r="C42" s="192">
        <f>'BID INPUT SHEET'!J306</f>
        <v>0</v>
      </c>
      <c r="D42" s="132"/>
      <c r="E42" s="139">
        <f>'BID INPUT SHEET'!L307</f>
        <v>0</v>
      </c>
      <c r="F42" s="139">
        <f>'BID INPUT SHEET'!M307</f>
        <v>0</v>
      </c>
      <c r="G42" s="132"/>
      <c r="H42" s="132"/>
    </row>
    <row r="43" spans="1:8" s="125" customFormat="1" outlineLevel="2">
      <c r="A43" s="149" t="str">
        <f>'BID INPUT SHEET'!A314</f>
        <v>20-15300</v>
      </c>
      <c r="B43" s="189" t="str">
        <f>'BID INPUT SHEET'!B314</f>
        <v>FIRE PROTECTION</v>
      </c>
      <c r="C43" s="192">
        <f>'BID INPUT SHEET'!J314</f>
        <v>0</v>
      </c>
      <c r="D43" s="132"/>
      <c r="E43" s="139">
        <f>'BID INPUT SHEET'!L309</f>
        <v>0</v>
      </c>
      <c r="F43" s="139">
        <f>'BID INPUT SHEET'!M309</f>
        <v>0</v>
      </c>
      <c r="G43" s="132"/>
      <c r="H43" s="132"/>
    </row>
    <row r="44" spans="1:8" s="125" customFormat="1" outlineLevel="2">
      <c r="A44" s="149" t="str">
        <f>'BID INPUT SHEET'!A338</f>
        <v>20-15400</v>
      </c>
      <c r="B44" s="189" t="str">
        <f>'BID INPUT SHEET'!B338</f>
        <v>PLUMBING</v>
      </c>
      <c r="C44" s="192">
        <f>'BID INPUT SHEET'!J338</f>
        <v>0</v>
      </c>
      <c r="D44" s="132"/>
      <c r="E44" s="139">
        <f>'BID INPUT SHEET'!L316</f>
        <v>0</v>
      </c>
      <c r="F44" s="139">
        <f>'BID INPUT SHEET'!M316</f>
        <v>0</v>
      </c>
      <c r="G44" s="132"/>
      <c r="H44" s="132"/>
    </row>
    <row r="45" spans="1:8" s="125" customFormat="1" outlineLevel="2">
      <c r="A45" s="149" t="str">
        <f>'BID INPUT SHEET'!A369</f>
        <v>20-15500</v>
      </c>
      <c r="B45" s="189" t="str">
        <f>'BID INPUT SHEET'!B369</f>
        <v>H.V.A.C.</v>
      </c>
      <c r="C45" s="192">
        <f>'BID INPUT SHEET'!J369</f>
        <v>0</v>
      </c>
      <c r="D45" s="132"/>
      <c r="E45" s="139">
        <f>'BID INPUT SHEET'!L340</f>
        <v>0</v>
      </c>
      <c r="F45" s="139">
        <f>'BID INPUT SHEET'!M340</f>
        <v>0</v>
      </c>
      <c r="G45" s="132"/>
      <c r="H45" s="132"/>
    </row>
    <row r="46" spans="1:8" s="125" customFormat="1" outlineLevel="2">
      <c r="A46" s="149" t="str">
        <f>'BID INPUT SHEET'!A376</f>
        <v>20-15850</v>
      </c>
      <c r="B46" s="189" t="str">
        <f>'BID INPUT SHEET'!B376</f>
        <v>GREASE EXHAUST SYSTEM</v>
      </c>
      <c r="C46" s="192">
        <f>'BID INPUT SHEET'!J376</f>
        <v>0</v>
      </c>
      <c r="D46" s="132"/>
      <c r="E46" s="139">
        <f>'BID INPUT SHEET'!L371</f>
        <v>0</v>
      </c>
      <c r="F46" s="139">
        <f>'BID INPUT SHEET'!M371</f>
        <v>0</v>
      </c>
      <c r="G46" s="132"/>
      <c r="H46" s="136"/>
    </row>
    <row r="47" spans="1:8" s="125" customFormat="1" outlineLevel="2">
      <c r="A47" s="149" t="str">
        <f>'BID INPUT SHEET'!A385</f>
        <v>20-16000</v>
      </c>
      <c r="B47" s="189" t="str">
        <f>'BID INPUT SHEET'!B385</f>
        <v>ELECTRICAL</v>
      </c>
      <c r="C47" s="192">
        <f>'BID INPUT SHEET'!J385</f>
        <v>0</v>
      </c>
      <c r="D47" s="132"/>
      <c r="E47" s="139">
        <f>'BID INPUT SHEET'!L378</f>
        <v>0</v>
      </c>
      <c r="F47" s="139">
        <f>'BID INPUT SHEET'!M378</f>
        <v>0</v>
      </c>
      <c r="G47" s="132"/>
      <c r="H47" s="136"/>
    </row>
    <row r="48" spans="1:8" s="125" customFormat="1" outlineLevel="2">
      <c r="A48" s="149" t="str">
        <f>'BID INPUT SHEET'!A386</f>
        <v>20-01700</v>
      </c>
      <c r="B48" s="189" t="str">
        <f>'BID INPUT SHEET'!B386</f>
        <v>BUILDING GC PROFIT &amp; OVERHEAD</v>
      </c>
      <c r="C48" s="192">
        <f>'BID INPUT SHEET'!J386</f>
        <v>0</v>
      </c>
      <c r="D48" s="132"/>
      <c r="E48" s="139" t="str">
        <f>B4</f>
        <v>Candito Construction</v>
      </c>
      <c r="F48" s="139">
        <v>0</v>
      </c>
      <c r="G48" s="132"/>
      <c r="H48" s="132"/>
    </row>
    <row r="49" spans="1:8" s="125" customFormat="1" ht="12" outlineLevel="2" thickBot="1">
      <c r="A49" s="150" t="str">
        <f>'BID INPUT SHEET'!A387</f>
        <v>20-17000</v>
      </c>
      <c r="B49" s="190" t="str">
        <f>'BID INPUT SHEET'!B387</f>
        <v>BUILDING TAX</v>
      </c>
      <c r="C49" s="193">
        <f>'BID INPUT SHEET'!J387</f>
        <v>0</v>
      </c>
      <c r="D49" s="132"/>
      <c r="E49" s="139">
        <v>0</v>
      </c>
      <c r="F49" s="139">
        <v>0</v>
      </c>
      <c r="G49" s="132"/>
      <c r="H49" s="132"/>
    </row>
    <row r="50" spans="1:8" s="125" customFormat="1" outlineLevel="1">
      <c r="A50" s="144">
        <v>20</v>
      </c>
      <c r="B50" s="145" t="s">
        <v>362</v>
      </c>
      <c r="C50" s="151">
        <f>SUM(C22:C49)</f>
        <v>0</v>
      </c>
      <c r="D50" s="132"/>
      <c r="E50" s="133"/>
      <c r="F50" s="133"/>
      <c r="G50" s="132"/>
      <c r="H50" s="132"/>
    </row>
    <row r="51" spans="1:8" s="125" customFormat="1" ht="12" outlineLevel="1" thickBot="1">
      <c r="A51" s="152"/>
      <c r="B51" s="153"/>
      <c r="C51" s="154"/>
      <c r="D51" s="132"/>
      <c r="E51" s="133"/>
      <c r="F51" s="133"/>
      <c r="G51" s="132"/>
      <c r="H51" s="132"/>
    </row>
    <row r="52" spans="1:8" s="125" customFormat="1" outlineLevel="1">
      <c r="A52" s="144"/>
      <c r="B52" s="145" t="s">
        <v>363</v>
      </c>
      <c r="C52" s="155">
        <f>SUM(C50+C20)</f>
        <v>0</v>
      </c>
      <c r="D52" s="132"/>
      <c r="E52" s="133"/>
      <c r="F52" s="133"/>
      <c r="G52" s="132"/>
      <c r="H52" s="132"/>
    </row>
    <row r="54" spans="1:8">
      <c r="B54" s="119" t="s">
        <v>421</v>
      </c>
      <c r="C54" s="200">
        <f>SUM('BID SUBMITTAL - 8190F'!I354:I357)</f>
        <v>0</v>
      </c>
    </row>
  </sheetData>
  <phoneticPr fontId="3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3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BID INPUT SHEET</vt:lpstr>
      <vt:lpstr>BID SUBMITTAL - 8190F</vt:lpstr>
      <vt:lpstr>Sheet3</vt:lpstr>
      <vt:lpstr>CARPENTER</vt:lpstr>
      <vt:lpstr>'BID INPUT SHEET'!DEMO</vt:lpstr>
      <vt:lpstr>'BID INPUT SHEET'!DRESSING</vt:lpstr>
      <vt:lpstr>'BID INPUT SHEET'!FIREALARM</vt:lpstr>
      <vt:lpstr>'BID INPUT SHEET'!GCFEE</vt:lpstr>
      <vt:lpstr>'BID INPUT SHEET'!LABOR</vt:lpstr>
      <vt:lpstr>'BID INPUT SHEET'!LOTSIZE</vt:lpstr>
      <vt:lpstr>'BID INPUT SHEET'!NO</vt:lpstr>
      <vt:lpstr>'BID INPUT SHEET'!PLUMBER</vt:lpstr>
      <vt:lpstr>'BID INPUT SHEET'!Print_Area</vt:lpstr>
      <vt:lpstr>'BID INPUT SHEET'!RESTROOM</vt:lpstr>
      <vt:lpstr>'BID INPUT SHEET'!SERVICE</vt:lpstr>
      <vt:lpstr>'BID INPUT SHEET'!STOREFRONT</vt:lpstr>
      <vt:lpstr>'BID INPUT SHEET'!StoreType</vt:lpstr>
      <vt:lpstr>'BID INPUT SHEET'!TIME</vt:lpstr>
      <vt:lpstr>VSType</vt:lpstr>
      <vt:lpstr>width</vt:lpstr>
    </vt:vector>
  </TitlesOfParts>
  <Company>Panda Restaurant Group,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PRG, Inc.</dc:creator>
  <cp:lastModifiedBy>Colin Lauer/USA</cp:lastModifiedBy>
  <dcterms:created xsi:type="dcterms:W3CDTF">2008-01-22T21:32:04Z</dcterms:created>
  <dcterms:modified xsi:type="dcterms:W3CDTF">2019-11-14T21:15:49Z</dcterms:modified>
</cp:coreProperties>
</file>